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5" activeTab="4"/>
  </bookViews>
  <sheets>
    <sheet name="13. mell" sheetId="1" r:id="rId1"/>
    <sheet name="14.mell" sheetId="2" r:id="rId2"/>
    <sheet name="15.mell" sheetId="3" r:id="rId3"/>
    <sheet name="16.mell" sheetId="4" r:id="rId4"/>
    <sheet name="17.mell" sheetId="5" r:id="rId5"/>
    <sheet name="18.mell" sheetId="6" r:id="rId6"/>
    <sheet name="19.mell" sheetId="7" r:id="rId7"/>
    <sheet name="20.mell" sheetId="8" r:id="rId8"/>
    <sheet name="21.mell" sheetId="9" r:id="rId9"/>
  </sheets>
  <definedNames/>
  <calcPr fullCalcOnLoad="1"/>
</workbook>
</file>

<file path=xl/sharedStrings.xml><?xml version="1.0" encoding="utf-8"?>
<sst xmlns="http://schemas.openxmlformats.org/spreadsheetml/2006/main" count="627" uniqueCount="399">
  <si>
    <t xml:space="preserve">          13.melléklet</t>
  </si>
  <si>
    <t>Immateriális javak, tárgyi eszközök és üzemeltetésre átadott eszközök bruttó érték és értékcsökkenés változása</t>
  </si>
  <si>
    <t>2011.év</t>
  </si>
  <si>
    <t>Ezer Ft</t>
  </si>
  <si>
    <t>Sorszám</t>
  </si>
  <si>
    <t>Megnevezés</t>
  </si>
  <si>
    <t>Immateriális javak</t>
  </si>
  <si>
    <t>Gépek, berendezések,   felszerelések</t>
  </si>
  <si>
    <t>Járművek</t>
  </si>
  <si>
    <t>Üzemeltetésre átadott eszközök</t>
  </si>
  <si>
    <t>Összesen</t>
  </si>
  <si>
    <t>A</t>
  </si>
  <si>
    <t>B</t>
  </si>
  <si>
    <t>C</t>
  </si>
  <si>
    <t>D</t>
  </si>
  <si>
    <t>E</t>
  </si>
  <si>
    <t>F</t>
  </si>
  <si>
    <t>G</t>
  </si>
  <si>
    <t>1.</t>
  </si>
  <si>
    <t>Bruttó érték</t>
  </si>
  <si>
    <t>2.</t>
  </si>
  <si>
    <t>Nyitó állomány</t>
  </si>
  <si>
    <t>3.</t>
  </si>
  <si>
    <t>Növekedés</t>
  </si>
  <si>
    <t>4.</t>
  </si>
  <si>
    <t>Csökkenés</t>
  </si>
  <si>
    <t>5.</t>
  </si>
  <si>
    <t>Záró állomány</t>
  </si>
  <si>
    <t>6.</t>
  </si>
  <si>
    <t>7.</t>
  </si>
  <si>
    <t>Értékcsökkenés</t>
  </si>
  <si>
    <t>8.</t>
  </si>
  <si>
    <t>9.</t>
  </si>
  <si>
    <t>10.</t>
  </si>
  <si>
    <t>11.</t>
  </si>
  <si>
    <t>12.</t>
  </si>
  <si>
    <t>13.</t>
  </si>
  <si>
    <t>Nettó eszközérték</t>
  </si>
  <si>
    <t>14.melléklet</t>
  </si>
  <si>
    <t>Révfülöp Nagyközség Önkormányzata</t>
  </si>
  <si>
    <t>Részvények, értékpapírok állománya</t>
  </si>
  <si>
    <t xml:space="preserve">Növekedés </t>
  </si>
  <si>
    <t>DRV Zrt</t>
  </si>
  <si>
    <t>ÉPFU Kft</t>
  </si>
  <si>
    <t>BAHART Zrt</t>
  </si>
  <si>
    <t>ELMIB Zrt</t>
  </si>
  <si>
    <t>15.melléklet</t>
  </si>
  <si>
    <t>vevőkkel és adósokkal szembeni követelései</t>
  </si>
  <si>
    <t>sorszám</t>
  </si>
  <si>
    <t>növekedés</t>
  </si>
  <si>
    <t>csökkenés</t>
  </si>
  <si>
    <t>Elszámolt értékvesztés</t>
  </si>
  <si>
    <t xml:space="preserve">E </t>
  </si>
  <si>
    <t>Lakbér</t>
  </si>
  <si>
    <t>Közterület használat, bérleti dij</t>
  </si>
  <si>
    <t>Eszközhasználati díjak</t>
  </si>
  <si>
    <t>Lakásépitési támogatás törlesztés</t>
  </si>
  <si>
    <t>Kábeltévé szolgáltatás</t>
  </si>
  <si>
    <t>Önkormányzati lakásértékesités</t>
  </si>
  <si>
    <t>Helyi adók</t>
  </si>
  <si>
    <t>Étkezési téritési dij</t>
  </si>
  <si>
    <t>Iskola műk.társközségek h.jár.</t>
  </si>
  <si>
    <t>Óvoda műk.társközségek h.jár.</t>
  </si>
  <si>
    <t>Fogászati ell.társközségek h.jár</t>
  </si>
  <si>
    <t>Szoc.szolg.műk.társközségek h.</t>
  </si>
  <si>
    <t>Szoc.normatíva visszafiz.köt.</t>
  </si>
  <si>
    <t>Viziközmű hozzájárulás</t>
  </si>
  <si>
    <t>Idegenforgalmi hozzájárulás</t>
  </si>
  <si>
    <t>IKSZT MVH támogatás</t>
  </si>
  <si>
    <t>16. melléklet</t>
  </si>
  <si>
    <t>egyéb rövid lejáratú kötelezettségei</t>
  </si>
  <si>
    <t>Helyi adók túlfizetése</t>
  </si>
  <si>
    <t>Áfa befizetési kötelezettség</t>
  </si>
  <si>
    <t>Iskola műk.társközségek h.jár túlfiz.</t>
  </si>
  <si>
    <t>Hitel törlesztés (2011.évi áthúzódó)</t>
  </si>
  <si>
    <t>Étkezés térítési díjak túlfizetése</t>
  </si>
  <si>
    <t>Szociális normatíva visszav.</t>
  </si>
  <si>
    <t>Viziközmű hozzájárulás túlfizetés</t>
  </si>
  <si>
    <t>Egyéb kötelezettségek összesen:</t>
  </si>
  <si>
    <t>Beruházási szállitók</t>
  </si>
  <si>
    <t>Egyéb szállitói követelések</t>
  </si>
  <si>
    <t>Szállítók összesen:</t>
  </si>
  <si>
    <t xml:space="preserve">                        17. melléklet</t>
  </si>
  <si>
    <t>Feladatmutatók állománya</t>
  </si>
  <si>
    <t>szakfeladat száma</t>
  </si>
  <si>
    <t>szakfeladat megnevezése</t>
  </si>
  <si>
    <t>nyitó állomány</t>
  </si>
  <si>
    <t>záró állomány</t>
  </si>
  <si>
    <t>átlag állomány</t>
  </si>
  <si>
    <t>552110-1</t>
  </si>
  <si>
    <t>Közutak,hidak üzemeltetése,fennt.</t>
  </si>
  <si>
    <t>01 üzemeltetett útpálya hossza (km)</t>
  </si>
  <si>
    <t>01 üzemeltetett útpálya hossza (m2)</t>
  </si>
  <si>
    <t>562911-1</t>
  </si>
  <si>
    <t>Óvodai intézményi étkeztetés</t>
  </si>
  <si>
    <t>01 ellátást igénylők száma (fő)</t>
  </si>
  <si>
    <t>02 ellátottak száma (fő)</t>
  </si>
  <si>
    <t>562912-1</t>
  </si>
  <si>
    <t>Iskolai intézményi közétkeztetés</t>
  </si>
  <si>
    <t>562917-1</t>
  </si>
  <si>
    <t>Munkahelyi étkeztetés</t>
  </si>
  <si>
    <t>681002-1</t>
  </si>
  <si>
    <t>Saját tulajdonú ingatlan adásvétele</t>
  </si>
  <si>
    <t>01 értékesitett ingatlanok száma</t>
  </si>
  <si>
    <t>02 értékesitett ingatlanok átlagos értéke</t>
  </si>
  <si>
    <t>682001-1</t>
  </si>
  <si>
    <t>Lakóingatlan bérbeadása</t>
  </si>
  <si>
    <t>01 lakóingatlanok száma</t>
  </si>
  <si>
    <t>02 bérbeadott hasznos alapterület</t>
  </si>
  <si>
    <t>851011-1</t>
  </si>
  <si>
    <t>Óvodai  nevelés</t>
  </si>
  <si>
    <t>01 férőhelyek száma ( db)</t>
  </si>
  <si>
    <t>02 óvodapedagógusok száma</t>
  </si>
  <si>
    <t>852011-1</t>
  </si>
  <si>
    <t>Ált Isk.nappali rendsz.nev.okt.1-4 évf.</t>
  </si>
  <si>
    <t>14.</t>
  </si>
  <si>
    <t>15.</t>
  </si>
  <si>
    <t>02 tanulók létszáma (fő)</t>
  </si>
  <si>
    <t>16.</t>
  </si>
  <si>
    <t>852021-1</t>
  </si>
  <si>
    <t>Ált Isk.nappali rendsz.nev.okt.5-8 évf.</t>
  </si>
  <si>
    <t>17.</t>
  </si>
  <si>
    <t>18.</t>
  </si>
  <si>
    <t>19.</t>
  </si>
  <si>
    <t>855911-1</t>
  </si>
  <si>
    <t>Napköziotthoni és tanulósz. fogl</t>
  </si>
  <si>
    <t>21.</t>
  </si>
  <si>
    <t>01 ellátásben részesülők száma</t>
  </si>
  <si>
    <t>22.</t>
  </si>
  <si>
    <t>882111-1</t>
  </si>
  <si>
    <t>Rendszeres szoc.segély</t>
  </si>
  <si>
    <t>23.</t>
  </si>
  <si>
    <t>02 ellátást igénylők száma</t>
  </si>
  <si>
    <t>24.</t>
  </si>
  <si>
    <t>03 egy ellátottra jutó támogatás</t>
  </si>
  <si>
    <t>25.</t>
  </si>
  <si>
    <t>882122-1</t>
  </si>
  <si>
    <t>Időskorúak járadéka</t>
  </si>
  <si>
    <t>26.</t>
  </si>
  <si>
    <t>27.</t>
  </si>
  <si>
    <t>28.</t>
  </si>
  <si>
    <t>882113-1</t>
  </si>
  <si>
    <t>Lakásfenntartási támogatás normatív</t>
  </si>
  <si>
    <t>29.</t>
  </si>
  <si>
    <t>30.</t>
  </si>
  <si>
    <t>31.</t>
  </si>
  <si>
    <t>882115-1</t>
  </si>
  <si>
    <t>Ápolási díj alanyi jogon</t>
  </si>
  <si>
    <t>32.</t>
  </si>
  <si>
    <t>33.</t>
  </si>
  <si>
    <t>34.</t>
  </si>
  <si>
    <t>882116-1</t>
  </si>
  <si>
    <t>Ápolási díj méltányossági alapon</t>
  </si>
  <si>
    <t>35.</t>
  </si>
  <si>
    <t>36.</t>
  </si>
  <si>
    <t>37.</t>
  </si>
  <si>
    <t>882121-1</t>
  </si>
  <si>
    <t>Helyi eseti lakásfennt.támogatás</t>
  </si>
  <si>
    <t>38.</t>
  </si>
  <si>
    <t>39.</t>
  </si>
  <si>
    <t>40.</t>
  </si>
  <si>
    <t>Átmeneti segély</t>
  </si>
  <si>
    <t>41.</t>
  </si>
  <si>
    <t>42.</t>
  </si>
  <si>
    <t>43.</t>
  </si>
  <si>
    <t>882124-1</t>
  </si>
  <si>
    <t>Rendkívüli gyermekvédelmi támogatás</t>
  </si>
  <si>
    <t>44.</t>
  </si>
  <si>
    <t>45.</t>
  </si>
  <si>
    <t>03 támogatásban részesülők száma</t>
  </si>
  <si>
    <t>46.</t>
  </si>
  <si>
    <t>882125-1</t>
  </si>
  <si>
    <t>Mozgáskorlátozottak közl.támogatása</t>
  </si>
  <si>
    <t>47.</t>
  </si>
  <si>
    <t>48.</t>
  </si>
  <si>
    <t>49.</t>
  </si>
  <si>
    <t>882129-1</t>
  </si>
  <si>
    <t>Egyéb önk,eseti pénzb.ellátás</t>
  </si>
  <si>
    <t>50.</t>
  </si>
  <si>
    <t>51.</t>
  </si>
  <si>
    <t>52.</t>
  </si>
  <si>
    <t>882202-1</t>
  </si>
  <si>
    <t>Közgyógyellátás</t>
  </si>
  <si>
    <t>53.</t>
  </si>
  <si>
    <t>54.</t>
  </si>
  <si>
    <t>55.</t>
  </si>
  <si>
    <t>889921-1</t>
  </si>
  <si>
    <t>Szociális étkeztetés</t>
  </si>
  <si>
    <t>56.</t>
  </si>
  <si>
    <t>57.</t>
  </si>
  <si>
    <t>58.</t>
  </si>
  <si>
    <t>889922-1</t>
  </si>
  <si>
    <t>Házi segítségnyújtás</t>
  </si>
  <si>
    <t>59.</t>
  </si>
  <si>
    <t>60.</t>
  </si>
  <si>
    <t>61.</t>
  </si>
  <si>
    <t>889924-1</t>
  </si>
  <si>
    <t>Családsegítés</t>
  </si>
  <si>
    <t>62.</t>
  </si>
  <si>
    <t>63.</t>
  </si>
  <si>
    <t>64.</t>
  </si>
  <si>
    <t>890441-1</t>
  </si>
  <si>
    <t>Közcélú foglalkoztatás</t>
  </si>
  <si>
    <t>65.</t>
  </si>
  <si>
    <t>03 foglalkoztatottak száma</t>
  </si>
  <si>
    <t>66.</t>
  </si>
  <si>
    <t>890442-1</t>
  </si>
  <si>
    <t>Közhasznú foglalkoztatás</t>
  </si>
  <si>
    <t>67.</t>
  </si>
  <si>
    <t>68.</t>
  </si>
  <si>
    <t>910121-1</t>
  </si>
  <si>
    <t>Könyvtári állomány gyarapítása</t>
  </si>
  <si>
    <t>69.</t>
  </si>
  <si>
    <t>02 beszerzett kötetek (db)</t>
  </si>
  <si>
    <t>910123-1</t>
  </si>
  <si>
    <t>Könyvári szolgálatatások</t>
  </si>
  <si>
    <t>01 olvasótermek száma</t>
  </si>
  <si>
    <t>02 olvasótermek nagysága</t>
  </si>
  <si>
    <t>03 használatok száma</t>
  </si>
  <si>
    <t>910502-1</t>
  </si>
  <si>
    <t>Közművelődési intézmények működtetése</t>
  </si>
  <si>
    <t>01 hasznos alapterület</t>
  </si>
  <si>
    <t>02 nyitvatartási idő</t>
  </si>
  <si>
    <t>03 látogatottság (fő)</t>
  </si>
  <si>
    <t>931102-1</t>
  </si>
  <si>
    <t>Sportlétesitmények működtetése</t>
  </si>
  <si>
    <t>01 igénybevevők száma</t>
  </si>
  <si>
    <t>02 rendezett versenyek száma</t>
  </si>
  <si>
    <t xml:space="preserve">                            18. melléklet</t>
  </si>
  <si>
    <t>A normatív hozzájárulások elszámolása és a mutatószámok, feladatmutatók alakulása  2011.év</t>
  </si>
  <si>
    <t>Az állami hozzájárulás jogcíme</t>
  </si>
  <si>
    <t>Költségvetési törvény alapján</t>
  </si>
  <si>
    <t>Évközi változások</t>
  </si>
  <si>
    <t>Tényleges</t>
  </si>
  <si>
    <t>Év végi eltérés(+,-)</t>
  </si>
  <si>
    <t>mutatószám</t>
  </si>
  <si>
    <t>állami hozzájárulás</t>
  </si>
  <si>
    <t xml:space="preserve">A </t>
  </si>
  <si>
    <t>H</t>
  </si>
  <si>
    <t>I</t>
  </si>
  <si>
    <t>Települési önk. feladatai lakosság szám szerint</t>
  </si>
  <si>
    <t>Települési önk.felad.kieg</t>
  </si>
  <si>
    <t>Lakott külterülettel kapcs. Feladatok</t>
  </si>
  <si>
    <t>Üdülőhelyi feladatok</t>
  </si>
  <si>
    <t>Pénzbeli szociális juttatások</t>
  </si>
  <si>
    <t>Szoc.alapszolg-családsegítés&lt;70001 fő műk.eng.</t>
  </si>
  <si>
    <t>Szoc alapszolg-szociális étkeztetés</t>
  </si>
  <si>
    <t>Szoc.alapszolg.-házi segítségnyújtás</t>
  </si>
  <si>
    <t xml:space="preserve">Közokt alap - 8 hó - óvodai nevelés </t>
  </si>
  <si>
    <t xml:space="preserve">Közokt alap - 4 hó - óvodai nevelés </t>
  </si>
  <si>
    <t>Közokt alap - 8 hó -iskolai okt  1-2 évf</t>
  </si>
  <si>
    <t>Közokt alap - 8 hó - iskolai okt 3 évf</t>
  </si>
  <si>
    <t>Közokt alap - 8 hó - iskolai okt 4 évf</t>
  </si>
  <si>
    <t>Közokt alap  -8 hó - iskolai okt 5-6 évf</t>
  </si>
  <si>
    <t>Közokt alap - 8 hó - iskolai okt 7-8 évf</t>
  </si>
  <si>
    <t>Közokt. alap - 4 hó - iskolai okt 1-2 évf</t>
  </si>
  <si>
    <t>Közokt. alap - 4 hó - iskolai okt 3 évf</t>
  </si>
  <si>
    <t>Közokt. alap - 4 hó - iskolai okt 4 évf</t>
  </si>
  <si>
    <t>Közokt. alap - 4 hó - iskolai okt 5-6 évf</t>
  </si>
  <si>
    <t>Közokt.alap - 4 hó - iskolai okt 7-8 évf</t>
  </si>
  <si>
    <t xml:space="preserve">Közokt kieg-  8 hó - napközis fogl. 1-4.évf </t>
  </si>
  <si>
    <t xml:space="preserve">Közokt kieg-  8 hó - napközis fogl. 5-8.évf </t>
  </si>
  <si>
    <t>Közokt kieg - 4 hó -1-4.évf napközis fogl</t>
  </si>
  <si>
    <t>Közokt kieg - 4 hó - 5-8.évf napközis fogl</t>
  </si>
  <si>
    <t>Közokt kieg -sajátos nev.ig.8 hó</t>
  </si>
  <si>
    <t>Közokt kieg- sajátos nev.ig. 4 hó</t>
  </si>
  <si>
    <t>Szakmai informatikai fejl.feladatok támogatása</t>
  </si>
  <si>
    <t>Közokt kieg- 08 hó társulási óvoda, iskola</t>
  </si>
  <si>
    <t>Közokt kieg- 04 hó társulás óvoda, iskola</t>
  </si>
  <si>
    <t>Szoc.jutt 12 hó-  kedv étk óvoda,iskola</t>
  </si>
  <si>
    <t>Szoc.jutt. 12 hó ingyenes tankönyvell.</t>
  </si>
  <si>
    <t>Normatív hozzájárulás összesen</t>
  </si>
  <si>
    <t>Norm.kötött felh.tám.elsz.(Ped.továbbképzés)</t>
  </si>
  <si>
    <t>19/1 melléklet</t>
  </si>
  <si>
    <t>19/2 melléklet</t>
  </si>
  <si>
    <t>a   /2012.(IV.  ) önkormányzati rendelethez</t>
  </si>
  <si>
    <t>2011.évi működési és felhalmozási kiadások mérlegszerűen</t>
  </si>
  <si>
    <t>2011.évi működési és felhalmozási bevételek mérlegszerűen</t>
  </si>
  <si>
    <t>Működési kiadások</t>
  </si>
  <si>
    <t>Önkorm.</t>
  </si>
  <si>
    <t>Hivatal</t>
  </si>
  <si>
    <t>Óvoda</t>
  </si>
  <si>
    <t>Iskola</t>
  </si>
  <si>
    <t>Szoc.szolg.</t>
  </si>
  <si>
    <t>Működési bevételek</t>
  </si>
  <si>
    <t>Személyi juttatás</t>
  </si>
  <si>
    <t>Intézményi működési bevételek</t>
  </si>
  <si>
    <t>Munkaadókat terhelő járulék</t>
  </si>
  <si>
    <t>Önkormányzatok sajátos műk.bev.</t>
  </si>
  <si>
    <t>Dologi kiadás</t>
  </si>
  <si>
    <t>Támogatások kieg.működési célra</t>
  </si>
  <si>
    <t>Egyéb folyó kiadások</t>
  </si>
  <si>
    <t>Műk. célú kölcsönök visszatérülése</t>
  </si>
  <si>
    <t>Előző évi maradvány visszafizetése</t>
  </si>
  <si>
    <t>Működési célú hitelek felvétele</t>
  </si>
  <si>
    <t>Támogatás értékű működési kiadások</t>
  </si>
  <si>
    <t>Előző évi műk. maradvány igénybevétele</t>
  </si>
  <si>
    <t>Átadott pénzeszközök</t>
  </si>
  <si>
    <t>Ellátottak juttatásai</t>
  </si>
  <si>
    <t>Társadalom és szociálpolitikai jutt.</t>
  </si>
  <si>
    <t>Forgatási célú hitelv. megt.értékpapír vásárlás</t>
  </si>
  <si>
    <t>Tartalék</t>
  </si>
  <si>
    <t>Összesen:</t>
  </si>
  <si>
    <t>Felhalmozási kiadások</t>
  </si>
  <si>
    <t>Felhalmozási bevételek</t>
  </si>
  <si>
    <t>Felújítás</t>
  </si>
  <si>
    <t>Támogatások, kieg. felhalm. célra</t>
  </si>
  <si>
    <t>Beruházás</t>
  </si>
  <si>
    <t>Normatív hozzáj felhalm. célú része</t>
  </si>
  <si>
    <t>Támogatás értékű felhalm. kiadások</t>
  </si>
  <si>
    <t>Helyi adó felhalmozási célra</t>
  </si>
  <si>
    <t>Pénzeszköz átadások</t>
  </si>
  <si>
    <t>Felhalmozási és tőkejellegű bevételek</t>
  </si>
  <si>
    <t>Értékpapír vásárlása</t>
  </si>
  <si>
    <t xml:space="preserve"> Felhalmozású célú hitel felvétele</t>
  </si>
  <si>
    <t>Céltartalék</t>
  </si>
  <si>
    <t xml:space="preserve"> Előző évi pénzmaradvány igénybev.</t>
  </si>
  <si>
    <t>Felh.célú kölcsönök visszatérülése</t>
  </si>
  <si>
    <t>Kamatkiadás</t>
  </si>
  <si>
    <t>Felhalmozási célú hitelek, kölcsönök</t>
  </si>
  <si>
    <t>Kiadások mindösszesen:</t>
  </si>
  <si>
    <t>Bevételek mindösszesen:</t>
  </si>
  <si>
    <t xml:space="preserve">             20. melléklet</t>
  </si>
  <si>
    <t xml:space="preserve">Társadalom és szociálpolitikai juttatások </t>
  </si>
  <si>
    <t>2011 évi előirányzat</t>
  </si>
  <si>
    <t>2011 évi módosított előirányzat</t>
  </si>
  <si>
    <t>Teljesítés 2011.12.31.</t>
  </si>
  <si>
    <t>Teljesítés  %-a</t>
  </si>
  <si>
    <t>Rendszeres szoc. segély</t>
  </si>
  <si>
    <t>Rendelkezésre állási támogatás</t>
  </si>
  <si>
    <t>Bérpótló juttatás</t>
  </si>
  <si>
    <t>Lakásfenn.tám.  normativ</t>
  </si>
  <si>
    <t>Lakásfennt. tám.rendszeres</t>
  </si>
  <si>
    <t xml:space="preserve">Ápolási díj (normatív) </t>
  </si>
  <si>
    <t>Ápolási díj (helyi megállapítás)</t>
  </si>
  <si>
    <t>Temetési segély</t>
  </si>
  <si>
    <t>Rendsz.gyermekvéd.kedv.rész.tám</t>
  </si>
  <si>
    <t>Kieg.gyermvéd.tám.és a kieg.gyv.tám pótléka</t>
  </si>
  <si>
    <t>Rendkívüli gyermekvéd.tám.(helyi megáll.)</t>
  </si>
  <si>
    <t>Egyéb az önk.rend.megáll.jutt.</t>
  </si>
  <si>
    <t>Rászorultságtól függő ellátások</t>
  </si>
  <si>
    <t>Természetb.nyújtott lakásfennt.tám.</t>
  </si>
  <si>
    <t>Átmeneti segély (eseti)</t>
  </si>
  <si>
    <t>Rendkívüli gyermekvéd.tám.</t>
  </si>
  <si>
    <t>20.</t>
  </si>
  <si>
    <t>Köztemetés</t>
  </si>
  <si>
    <t>Rászorultságtól függő norm.kedvezmény</t>
  </si>
  <si>
    <t>Étkeztetés</t>
  </si>
  <si>
    <t>Természetben nyújtott egyéb ellátás</t>
  </si>
  <si>
    <t>Önk.által saját hatásk.adott pü.ellátás</t>
  </si>
  <si>
    <t xml:space="preserve">                       21. melléklet</t>
  </si>
  <si>
    <t>Révfülöp Nagyközség Önkormányzata 2011.évi átlaglétszáma költségvetési szervenként</t>
  </si>
  <si>
    <t>Fő</t>
  </si>
  <si>
    <t>Teljes munkaidőben foglalkoztatottak</t>
  </si>
  <si>
    <t>Részmunkaidőben foglalkoztatottak</t>
  </si>
  <si>
    <t>Állományba nem tartozók</t>
  </si>
  <si>
    <t>Polgármesteri Hivatal</t>
  </si>
  <si>
    <t>Utazásszervezés</t>
  </si>
  <si>
    <t>Községgazdálkodás</t>
  </si>
  <si>
    <t>Védőnői szolgálat</t>
  </si>
  <si>
    <t>Közművelődés</t>
  </si>
  <si>
    <t>Strandszolgáltatás</t>
  </si>
  <si>
    <t>Általános Iskola</t>
  </si>
  <si>
    <t>Szociális szolgálat</t>
  </si>
  <si>
    <t>Közfoglakoztatás</t>
  </si>
  <si>
    <t>Szociális kifizetések (áthúzódó)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</si>
  <si>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</si>
  <si>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</si>
  <si>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</si>
  <si>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</si>
  <si>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</si>
  <si>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</si>
  <si>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</si>
  <si>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</si>
  <si>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</si>
  <si>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</si>
  <si>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</si>
  <si>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</si>
  <si>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</si>
  <si>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</si>
  <si>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</si>
  <si>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</si>
  <si>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</si>
  <si>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</si>
  <si>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</si>
  <si>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</si>
  <si>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18. melléklet</t>
  </si>
  <si>
    <t>Ingatlanok és vagyonért.jogok</t>
  </si>
  <si>
    <t>Beszerzési értéken</t>
  </si>
  <si>
    <t>Névértéken</t>
  </si>
  <si>
    <t xml:space="preserve">            a 7/2012. (IV.24.) önkormányzati rendelethez</t>
  </si>
  <si>
    <t xml:space="preserve">          a 7/2012.(IV.24.)önkormányzati rendelethez</t>
  </si>
  <si>
    <t>a  7 /2012.(IV. 24.) önkormányzati rendelethez</t>
  </si>
  <si>
    <t xml:space="preserve">                           a 7./2012. (IV.24.) önkormányzati rendelethez</t>
  </si>
  <si>
    <t xml:space="preserve">     a 7/2012.(IV.24.)önkormányzati rendelethez</t>
  </si>
  <si>
    <t xml:space="preserve">                a 7/2012. (IV.24.) önkormányzati rendelethez</t>
  </si>
  <si>
    <t xml:space="preserve">                    a 7/2012. (IV.24.) önkormányzati rendelethez </t>
  </si>
  <si>
    <t xml:space="preserve">            a 7/2012. (IV.24.) önkormányzati rendelethez </t>
  </si>
  <si>
    <t xml:space="preserve">                         a 7/2012. (IV.24.) önkormányzati rendelethez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</si>
</sst>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15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1" applyNumberFormat="0" applyAlignment="0" applyProtection="0"/>
    <xf numFmtId="9" fontId="1" fillId="0" borderId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9" fillId="6" borderId="10" xfId="0" applyFont="1" applyFill="1" applyBorder="1" applyAlignment="1">
      <alignment horizontal="center" vertical="center"/>
    </xf>
    <xf numFmtId="164" fontId="19" fillId="6" borderId="8" xfId="55" applyFont="1" applyFill="1" applyBorder="1" applyAlignment="1" applyProtection="1">
      <alignment horizontal="center" vertical="center" wrapText="1"/>
      <protection/>
    </xf>
    <xf numFmtId="0" fontId="19" fillId="6" borderId="8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9" fillId="0" borderId="10" xfId="0" applyFont="1" applyBorder="1" applyAlignment="1">
      <alignment/>
    </xf>
    <xf numFmtId="164" fontId="19" fillId="0" borderId="8" xfId="55" applyFont="1" applyFill="1" applyBorder="1" applyAlignment="1" applyProtection="1">
      <alignment wrapText="1"/>
      <protection/>
    </xf>
    <xf numFmtId="0" fontId="19" fillId="0" borderId="8" xfId="0" applyFont="1" applyBorder="1" applyAlignment="1">
      <alignment wrapText="1"/>
    </xf>
    <xf numFmtId="0" fontId="19" fillId="0" borderId="8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8" xfId="55" applyNumberFormat="1" applyFont="1" applyFill="1" applyBorder="1" applyAlignment="1" applyProtection="1">
      <alignment wrapText="1"/>
      <protection/>
    </xf>
    <xf numFmtId="3" fontId="0" fillId="0" borderId="8" xfId="0" applyNumberFormat="1" applyBorder="1" applyAlignment="1">
      <alignment/>
    </xf>
    <xf numFmtId="3" fontId="19" fillId="0" borderId="8" xfId="0" applyNumberFormat="1" applyFont="1" applyBorder="1" applyAlignment="1">
      <alignment/>
    </xf>
    <xf numFmtId="0" fontId="19" fillId="6" borderId="10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19" fillId="6" borderId="10" xfId="0" applyFont="1" applyFill="1" applyBorder="1" applyAlignment="1">
      <alignment/>
    </xf>
    <xf numFmtId="3" fontId="19" fillId="6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6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19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8" xfId="0" applyFont="1" applyBorder="1" applyAlignment="1">
      <alignment/>
    </xf>
    <xf numFmtId="0" fontId="20" fillId="0" borderId="0" xfId="0" applyFont="1" applyAlignment="1">
      <alignment horizontal="right"/>
    </xf>
    <xf numFmtId="0" fontId="20" fillId="6" borderId="8" xfId="0" applyFont="1" applyFill="1" applyBorder="1" applyAlignment="1">
      <alignment horizontal="right"/>
    </xf>
    <xf numFmtId="0" fontId="20" fillId="6" borderId="8" xfId="0" applyFont="1" applyFill="1" applyBorder="1" applyAlignment="1">
      <alignment horizontal="center"/>
    </xf>
    <xf numFmtId="0" fontId="20" fillId="6" borderId="8" xfId="0" applyFont="1" applyFill="1" applyBorder="1" applyAlignment="1">
      <alignment/>
    </xf>
    <xf numFmtId="0" fontId="20" fillId="6" borderId="8" xfId="0" applyFont="1" applyFill="1" applyBorder="1" applyAlignment="1">
      <alignment horizontal="center" vertical="center" wrapText="1"/>
    </xf>
    <xf numFmtId="3" fontId="20" fillId="0" borderId="8" xfId="0" applyNumberFormat="1" applyFont="1" applyBorder="1" applyAlignment="1">
      <alignment/>
    </xf>
    <xf numFmtId="3" fontId="20" fillId="0" borderId="8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0" fontId="20" fillId="0" borderId="8" xfId="0" applyFont="1" applyFill="1" applyBorder="1" applyAlignment="1">
      <alignment/>
    </xf>
    <xf numFmtId="0" fontId="21" fillId="6" borderId="11" xfId="0" applyFont="1" applyFill="1" applyBorder="1" applyAlignment="1">
      <alignment/>
    </xf>
    <xf numFmtId="3" fontId="21" fillId="6" borderId="11" xfId="0" applyNumberFormat="1" applyFont="1" applyFill="1" applyBorder="1" applyAlignment="1">
      <alignment/>
    </xf>
    <xf numFmtId="3" fontId="21" fillId="6" borderId="11" xfId="0" applyNumberFormat="1" applyFont="1" applyFill="1" applyBorder="1" applyAlignment="1">
      <alignment horizontal="right"/>
    </xf>
    <xf numFmtId="0" fontId="20" fillId="0" borderId="8" xfId="0" applyFont="1" applyBorder="1" applyAlignment="1">
      <alignment horizontal="right"/>
    </xf>
    <xf numFmtId="0" fontId="21" fillId="6" borderId="8" xfId="0" applyFont="1" applyFill="1" applyBorder="1" applyAlignment="1">
      <alignment/>
    </xf>
    <xf numFmtId="3" fontId="21" fillId="6" borderId="8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6" borderId="8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horizontal="left" vertical="center" wrapText="1"/>
    </xf>
    <xf numFmtId="3" fontId="22" fillId="3" borderId="8" xfId="0" applyNumberFormat="1" applyFont="1" applyFill="1" applyBorder="1" applyAlignment="1">
      <alignment/>
    </xf>
    <xf numFmtId="0" fontId="23" fillId="6" borderId="8" xfId="0" applyFont="1" applyFill="1" applyBorder="1" applyAlignment="1">
      <alignment horizontal="left" vertical="center" wrapText="1"/>
    </xf>
    <xf numFmtId="0" fontId="22" fillId="6" borderId="8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24" fillId="3" borderId="10" xfId="0" applyFont="1" applyFill="1" applyBorder="1" applyAlignment="1">
      <alignment horizontal="left" vertical="center" wrapText="1"/>
    </xf>
    <xf numFmtId="3" fontId="22" fillId="6" borderId="8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9" fontId="0" fillId="0" borderId="0" xfId="0" applyNumberFormat="1" applyFont="1" applyAlignment="1">
      <alignment horizontal="right"/>
    </xf>
    <xf numFmtId="0" fontId="22" fillId="6" borderId="10" xfId="0" applyFont="1" applyFill="1" applyBorder="1" applyAlignment="1">
      <alignment horizontal="center" vertical="center" wrapText="1"/>
    </xf>
    <xf numFmtId="9" fontId="23" fillId="6" borderId="8" xfId="0" applyNumberFormat="1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left" vertical="center" wrapText="1"/>
    </xf>
    <xf numFmtId="9" fontId="0" fillId="0" borderId="8" xfId="0" applyNumberFormat="1" applyBorder="1" applyAlignment="1">
      <alignment/>
    </xf>
    <xf numFmtId="0" fontId="26" fillId="6" borderId="10" xfId="0" applyFont="1" applyFill="1" applyBorder="1" applyAlignment="1">
      <alignment horizontal="left" vertical="center" wrapText="1"/>
    </xf>
    <xf numFmtId="3" fontId="0" fillId="2" borderId="8" xfId="0" applyNumberFormat="1" applyFill="1" applyBorder="1" applyAlignment="1">
      <alignment/>
    </xf>
    <xf numFmtId="0" fontId="27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6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0" fontId="19" fillId="0" borderId="8" xfId="0" applyFont="1" applyBorder="1" applyAlignment="1">
      <alignment horizontal="center"/>
    </xf>
    <xf numFmtId="0" fontId="22" fillId="6" borderId="10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 wrapText="1"/>
    </xf>
    <xf numFmtId="0" fontId="21" fillId="0" borderId="12" xfId="0" applyFont="1" applyBorder="1" applyAlignment="1">
      <alignment/>
    </xf>
    <xf numFmtId="0" fontId="20" fillId="0" borderId="12" xfId="0" applyFont="1" applyBorder="1" applyAlignment="1">
      <alignment/>
    </xf>
    <xf numFmtId="3" fontId="19" fillId="6" borderId="8" xfId="0" applyNumberFormat="1" applyFont="1" applyFill="1" applyBorder="1" applyAlignment="1">
      <alignment/>
    </xf>
    <xf numFmtId="9" fontId="19" fillId="6" borderId="8" xfId="0" applyNumberFormat="1" applyFont="1" applyFill="1" applyBorder="1" applyAlignment="1">
      <alignment/>
    </xf>
    <xf numFmtId="0" fontId="19" fillId="6" borderId="8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19" fillId="6" borderId="13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/>
    </xf>
    <xf numFmtId="3" fontId="19" fillId="6" borderId="15" xfId="0" applyNumberFormat="1" applyFont="1" applyFill="1" applyBorder="1" applyAlignment="1">
      <alignment/>
    </xf>
    <xf numFmtId="0" fontId="0" fillId="18" borderId="12" xfId="0" applyFill="1" applyBorder="1" applyAlignment="1">
      <alignment/>
    </xf>
    <xf numFmtId="164" fontId="1" fillId="18" borderId="12" xfId="55" applyFill="1" applyBorder="1" applyAlignment="1">
      <alignment/>
    </xf>
    <xf numFmtId="164" fontId="22" fillId="6" borderId="16" xfId="55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/>
    </xf>
    <xf numFmtId="0" fontId="19" fillId="18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19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0" fillId="6" borderId="8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wrapText="1"/>
    </xf>
    <xf numFmtId="0" fontId="19" fillId="18" borderId="17" xfId="0" applyFont="1" applyFill="1" applyBorder="1" applyAlignment="1">
      <alignment horizontal="center"/>
    </xf>
    <xf numFmtId="0" fontId="19" fillId="18" borderId="18" xfId="0" applyFont="1" applyFill="1" applyBorder="1" applyAlignment="1">
      <alignment horizontal="center"/>
    </xf>
    <xf numFmtId="0" fontId="19" fillId="18" borderId="19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164" fontId="19" fillId="0" borderId="0" xfId="55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21" fillId="6" borderId="12" xfId="0" applyFont="1" applyFill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6" borderId="8" xfId="0" applyFont="1" applyFill="1" applyBorder="1" applyAlignment="1">
      <alignment horizontal="left" vertical="center" wrapText="1"/>
    </xf>
    <xf numFmtId="0" fontId="20" fillId="6" borderId="8" xfId="0" applyFont="1" applyFill="1" applyBorder="1" applyAlignment="1">
      <alignment horizontal="right"/>
    </xf>
    <xf numFmtId="0" fontId="20" fillId="6" borderId="8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23" fillId="0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2" sqref="F2:H2"/>
    </sheetView>
  </sheetViews>
  <sheetFormatPr defaultColWidth="9.00390625" defaultRowHeight="12.75"/>
  <cols>
    <col min="1" max="1" width="3.75390625" style="0" customWidth="1"/>
    <col min="2" max="2" width="20.125" style="0" customWidth="1"/>
    <col min="3" max="3" width="14.625" style="0" customWidth="1"/>
    <col min="4" max="4" width="17.75390625" style="0" customWidth="1"/>
    <col min="5" max="5" width="15.75390625" style="0" customWidth="1"/>
    <col min="6" max="6" width="15.625" style="0" customWidth="1"/>
    <col min="7" max="7" width="18.125" style="0" customWidth="1"/>
    <col min="8" max="8" width="18.75390625" style="0" customWidth="1"/>
  </cols>
  <sheetData>
    <row r="1" ht="12.75">
      <c r="H1" s="1" t="s">
        <v>0</v>
      </c>
    </row>
    <row r="2" spans="6:8" ht="12.75">
      <c r="F2" s="126" t="s">
        <v>398</v>
      </c>
      <c r="G2" s="103"/>
      <c r="H2" s="103"/>
    </row>
    <row r="3" spans="2:8" ht="12.75" customHeight="1">
      <c r="B3" s="104" t="s">
        <v>1</v>
      </c>
      <c r="C3" s="104"/>
      <c r="D3" s="104"/>
      <c r="E3" s="104"/>
      <c r="F3" s="104"/>
      <c r="G3" s="104"/>
      <c r="H3" s="104"/>
    </row>
    <row r="4" spans="2:8" ht="12.75">
      <c r="B4" s="104"/>
      <c r="C4" s="104"/>
      <c r="D4" s="104"/>
      <c r="E4" s="104"/>
      <c r="F4" s="104"/>
      <c r="G4" s="104"/>
      <c r="H4" s="104"/>
    </row>
    <row r="5" spans="2:8" ht="12.75" customHeight="1">
      <c r="B5" s="104" t="s">
        <v>2</v>
      </c>
      <c r="C5" s="104"/>
      <c r="D5" s="104"/>
      <c r="E5" s="104"/>
      <c r="F5" s="104"/>
      <c r="G5" s="104"/>
      <c r="H5" s="104"/>
    </row>
    <row r="7" ht="12.75">
      <c r="H7" s="3" t="s">
        <v>3</v>
      </c>
    </row>
    <row r="8" spans="1:8" ht="38.25" customHeight="1">
      <c r="A8" s="105" t="s">
        <v>4</v>
      </c>
      <c r="B8" s="4" t="s">
        <v>5</v>
      </c>
      <c r="C8" s="5" t="s">
        <v>6</v>
      </c>
      <c r="D8" s="6" t="s">
        <v>387</v>
      </c>
      <c r="E8" s="6" t="s">
        <v>7</v>
      </c>
      <c r="F8" s="7" t="s">
        <v>8</v>
      </c>
      <c r="G8" s="6" t="s">
        <v>9</v>
      </c>
      <c r="H8" s="6" t="s">
        <v>10</v>
      </c>
    </row>
    <row r="9" spans="1:8" ht="12.75">
      <c r="A9" s="105"/>
      <c r="B9" s="4" t="s">
        <v>11</v>
      </c>
      <c r="C9" s="5" t="s">
        <v>12</v>
      </c>
      <c r="D9" s="6" t="s">
        <v>13</v>
      </c>
      <c r="E9" s="6" t="s">
        <v>14</v>
      </c>
      <c r="F9" s="7" t="s">
        <v>15</v>
      </c>
      <c r="G9" s="6" t="s">
        <v>16</v>
      </c>
      <c r="H9" s="6" t="s">
        <v>17</v>
      </c>
    </row>
    <row r="10" spans="1:8" ht="15" customHeight="1">
      <c r="A10" s="8" t="s">
        <v>18</v>
      </c>
      <c r="B10" s="9" t="s">
        <v>19</v>
      </c>
      <c r="C10" s="10"/>
      <c r="D10" s="11"/>
      <c r="E10" s="11"/>
      <c r="F10" s="12"/>
      <c r="G10" s="11"/>
      <c r="H10" s="11"/>
    </row>
    <row r="11" spans="1:8" ht="15" customHeight="1">
      <c r="A11" s="8" t="s">
        <v>20</v>
      </c>
      <c r="B11" s="13" t="s">
        <v>21</v>
      </c>
      <c r="C11" s="14">
        <v>17429</v>
      </c>
      <c r="D11" s="15">
        <v>2436013</v>
      </c>
      <c r="E11" s="15">
        <v>98266</v>
      </c>
      <c r="F11" s="15">
        <v>11478</v>
      </c>
      <c r="G11" s="15">
        <v>217100</v>
      </c>
      <c r="H11" s="15">
        <f>SUM(C11:G11)</f>
        <v>2780286</v>
      </c>
    </row>
    <row r="12" spans="1:8" ht="15" customHeight="1">
      <c r="A12" s="8" t="s">
        <v>22</v>
      </c>
      <c r="B12" s="13" t="s">
        <v>23</v>
      </c>
      <c r="C12" s="15">
        <v>59</v>
      </c>
      <c r="D12" s="15">
        <v>99027</v>
      </c>
      <c r="E12" s="15">
        <v>998</v>
      </c>
      <c r="F12" s="15"/>
      <c r="G12" s="15"/>
      <c r="H12" s="15">
        <f>SUM(C12:G12)</f>
        <v>100084</v>
      </c>
    </row>
    <row r="13" spans="1:8" ht="15" customHeight="1">
      <c r="A13" s="8" t="s">
        <v>24</v>
      </c>
      <c r="B13" s="13" t="s">
        <v>25</v>
      </c>
      <c r="C13" s="15"/>
      <c r="D13" s="15">
        <v>95891</v>
      </c>
      <c r="E13" s="15">
        <v>1726</v>
      </c>
      <c r="F13" s="15"/>
      <c r="G13" s="15"/>
      <c r="H13" s="15">
        <f>SUM(C13:G13)</f>
        <v>97617</v>
      </c>
    </row>
    <row r="14" spans="1:8" ht="15" customHeight="1">
      <c r="A14" s="8" t="s">
        <v>26</v>
      </c>
      <c r="B14" s="9" t="s">
        <v>27</v>
      </c>
      <c r="C14" s="16">
        <f aca="true" t="shared" si="0" ref="C14:H14">C11+C12-C13</f>
        <v>17488</v>
      </c>
      <c r="D14" s="16">
        <f t="shared" si="0"/>
        <v>2439149</v>
      </c>
      <c r="E14" s="16">
        <f t="shared" si="0"/>
        <v>97538</v>
      </c>
      <c r="F14" s="16">
        <f t="shared" si="0"/>
        <v>11478</v>
      </c>
      <c r="G14" s="16">
        <f t="shared" si="0"/>
        <v>217100</v>
      </c>
      <c r="H14" s="16">
        <f t="shared" si="0"/>
        <v>2782753</v>
      </c>
    </row>
    <row r="15" spans="1:8" ht="15" customHeight="1">
      <c r="A15" s="8" t="s">
        <v>28</v>
      </c>
      <c r="B15" s="13"/>
      <c r="C15" s="15"/>
      <c r="D15" s="15"/>
      <c r="E15" s="15"/>
      <c r="F15" s="15"/>
      <c r="G15" s="15"/>
      <c r="H15" s="15"/>
    </row>
    <row r="16" spans="1:8" ht="15" customHeight="1">
      <c r="A16" s="8" t="s">
        <v>29</v>
      </c>
      <c r="B16" s="9" t="s">
        <v>30</v>
      </c>
      <c r="C16" s="15"/>
      <c r="D16" s="15"/>
      <c r="E16" s="15"/>
      <c r="F16" s="15"/>
      <c r="G16" s="15"/>
      <c r="H16" s="15"/>
    </row>
    <row r="17" spans="1:8" ht="15" customHeight="1">
      <c r="A17" s="8" t="s">
        <v>31</v>
      </c>
      <c r="B17" s="13" t="s">
        <v>21</v>
      </c>
      <c r="C17" s="15">
        <v>17140</v>
      </c>
      <c r="D17" s="15">
        <v>261572</v>
      </c>
      <c r="E17" s="15">
        <v>75602</v>
      </c>
      <c r="F17" s="15">
        <v>8044</v>
      </c>
      <c r="G17" s="15">
        <v>70339</v>
      </c>
      <c r="H17" s="15">
        <f>SUM(C17:G17)</f>
        <v>432697</v>
      </c>
    </row>
    <row r="18" spans="1:8" ht="15" customHeight="1">
      <c r="A18" s="8" t="s">
        <v>32</v>
      </c>
      <c r="B18" s="13" t="s">
        <v>23</v>
      </c>
      <c r="C18" s="15">
        <v>186</v>
      </c>
      <c r="D18" s="15">
        <v>32317</v>
      </c>
      <c r="E18" s="15">
        <v>8804</v>
      </c>
      <c r="F18" s="15">
        <v>1252</v>
      </c>
      <c r="G18" s="15">
        <v>6513</v>
      </c>
      <c r="H18" s="15">
        <f>SUM(C18:G18)</f>
        <v>49072</v>
      </c>
    </row>
    <row r="19" spans="1:8" ht="15" customHeight="1">
      <c r="A19" s="8" t="s">
        <v>33</v>
      </c>
      <c r="B19" s="13" t="s">
        <v>25</v>
      </c>
      <c r="C19" s="15"/>
      <c r="D19" s="15"/>
      <c r="E19" s="15">
        <v>1628</v>
      </c>
      <c r="F19" s="15"/>
      <c r="G19" s="15"/>
      <c r="H19" s="15">
        <f>SUM(C19:G19)</f>
        <v>1628</v>
      </c>
    </row>
    <row r="20" spans="1:8" ht="15" customHeight="1">
      <c r="A20" s="8" t="s">
        <v>34</v>
      </c>
      <c r="B20" s="9" t="s">
        <v>27</v>
      </c>
      <c r="C20" s="16">
        <f aca="true" t="shared" si="1" ref="C20:H20">C17+C18-C19</f>
        <v>17326</v>
      </c>
      <c r="D20" s="16">
        <f t="shared" si="1"/>
        <v>293889</v>
      </c>
      <c r="E20" s="16">
        <f t="shared" si="1"/>
        <v>82778</v>
      </c>
      <c r="F20" s="16">
        <f t="shared" si="1"/>
        <v>9296</v>
      </c>
      <c r="G20" s="16">
        <f t="shared" si="1"/>
        <v>76852</v>
      </c>
      <c r="H20" s="16">
        <f t="shared" si="1"/>
        <v>480141</v>
      </c>
    </row>
    <row r="21" spans="1:8" ht="15" customHeight="1">
      <c r="A21" s="8" t="s">
        <v>35</v>
      </c>
      <c r="B21" s="13"/>
      <c r="C21" s="15"/>
      <c r="D21" s="15"/>
      <c r="E21" s="15"/>
      <c r="F21" s="15"/>
      <c r="G21" s="15"/>
      <c r="H21" s="15"/>
    </row>
    <row r="22" spans="1:8" ht="15" customHeight="1">
      <c r="A22" s="8" t="s">
        <v>36</v>
      </c>
      <c r="B22" s="9" t="s">
        <v>37</v>
      </c>
      <c r="C22" s="16">
        <f aca="true" t="shared" si="2" ref="C22:H22">C14-C20</f>
        <v>162</v>
      </c>
      <c r="D22" s="16">
        <f t="shared" si="2"/>
        <v>2145260</v>
      </c>
      <c r="E22" s="16">
        <f t="shared" si="2"/>
        <v>14760</v>
      </c>
      <c r="F22" s="16">
        <f t="shared" si="2"/>
        <v>2182</v>
      </c>
      <c r="G22" s="16">
        <f t="shared" si="2"/>
        <v>140248</v>
      </c>
      <c r="H22" s="16">
        <f t="shared" si="2"/>
        <v>2302612</v>
      </c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"/>
      <c r="H26" s="2"/>
    </row>
  </sheetData>
  <sheetProtection selectLockedCells="1" selectUnlockedCells="1"/>
  <mergeCells count="4">
    <mergeCell ref="F2:H2"/>
    <mergeCell ref="B3:H4"/>
    <mergeCell ref="B5:H5"/>
    <mergeCell ref="A8:A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00390625" style="0" customWidth="1"/>
    <col min="2" max="2" width="15.75390625" style="0" customWidth="1"/>
    <col min="3" max="3" width="14.625" style="0" customWidth="1"/>
    <col min="4" max="4" width="11.625" style="0" customWidth="1"/>
    <col min="5" max="5" width="11.25390625" style="0" customWidth="1"/>
    <col min="6" max="6" width="14.375" style="0" customWidth="1"/>
    <col min="7" max="7" width="14.625" style="0" customWidth="1"/>
    <col min="8" max="8" width="11.875" style="0" customWidth="1"/>
    <col min="9" max="9" width="11.125" style="0" customWidth="1"/>
    <col min="10" max="10" width="15.25390625" style="0" customWidth="1"/>
  </cols>
  <sheetData>
    <row r="1" spans="1:10" ht="12.75">
      <c r="A1" s="110" t="s">
        <v>38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111" t="s">
        <v>397</v>
      </c>
      <c r="B2" s="111"/>
      <c r="C2" s="111"/>
      <c r="D2" s="111"/>
      <c r="E2" s="111"/>
      <c r="F2" s="111"/>
      <c r="G2" s="111"/>
      <c r="H2" s="111"/>
      <c r="I2" s="111"/>
      <c r="J2" s="111"/>
    </row>
    <row r="3" ht="12.75">
      <c r="F3" s="3"/>
    </row>
    <row r="4" ht="12.75">
      <c r="F4" s="3"/>
    </row>
    <row r="5" spans="1:10" ht="12.75" customHeight="1">
      <c r="A5" s="112" t="s">
        <v>39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2.75">
      <c r="A6" s="113" t="s">
        <v>40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12.75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</row>
    <row r="11" spans="6:10" ht="12.75">
      <c r="F11" s="3"/>
      <c r="J11" s="3" t="s">
        <v>3</v>
      </c>
    </row>
    <row r="12" spans="1:10" ht="12.75">
      <c r="A12" s="96"/>
      <c r="B12" s="97"/>
      <c r="C12" s="107" t="s">
        <v>388</v>
      </c>
      <c r="D12" s="108"/>
      <c r="E12" s="108"/>
      <c r="F12" s="109"/>
      <c r="G12" s="107" t="s">
        <v>389</v>
      </c>
      <c r="H12" s="108"/>
      <c r="I12" s="108"/>
      <c r="J12" s="109"/>
    </row>
    <row r="13" spans="1:10" ht="30.75" customHeight="1">
      <c r="A13" s="106" t="s">
        <v>4</v>
      </c>
      <c r="B13" s="98" t="s">
        <v>5</v>
      </c>
      <c r="C13" s="92" t="s">
        <v>21</v>
      </c>
      <c r="D13" s="92" t="s">
        <v>41</v>
      </c>
      <c r="E13" s="92" t="s">
        <v>25</v>
      </c>
      <c r="F13" s="93" t="s">
        <v>27</v>
      </c>
      <c r="G13" s="92" t="s">
        <v>21</v>
      </c>
      <c r="H13" s="92" t="s">
        <v>41</v>
      </c>
      <c r="I13" s="92" t="s">
        <v>25</v>
      </c>
      <c r="J13" s="93" t="s">
        <v>27</v>
      </c>
    </row>
    <row r="14" spans="1:10" ht="12.75" customHeight="1">
      <c r="A14" s="105"/>
      <c r="B14" s="17" t="s">
        <v>11</v>
      </c>
      <c r="C14" s="18" t="s">
        <v>12</v>
      </c>
      <c r="D14" s="18" t="s">
        <v>13</v>
      </c>
      <c r="E14" s="18" t="s">
        <v>14</v>
      </c>
      <c r="F14" s="94" t="s">
        <v>15</v>
      </c>
      <c r="G14" s="100" t="s">
        <v>16</v>
      </c>
      <c r="H14" s="100" t="s">
        <v>17</v>
      </c>
      <c r="I14" s="100" t="s">
        <v>238</v>
      </c>
      <c r="J14" s="100" t="s">
        <v>239</v>
      </c>
    </row>
    <row r="15" spans="1:10" ht="24.75" customHeight="1">
      <c r="A15" s="8" t="s">
        <v>18</v>
      </c>
      <c r="B15" s="13" t="s">
        <v>42</v>
      </c>
      <c r="C15" s="15">
        <v>1440</v>
      </c>
      <c r="D15" s="15">
        <v>0</v>
      </c>
      <c r="E15" s="15">
        <v>0</v>
      </c>
      <c r="F15" s="99">
        <f>SUM(C15:E15)</f>
        <v>1440</v>
      </c>
      <c r="G15" s="101">
        <v>1440</v>
      </c>
      <c r="H15" s="101">
        <v>0</v>
      </c>
      <c r="I15" s="101">
        <v>0</v>
      </c>
      <c r="J15" s="102">
        <v>1440</v>
      </c>
    </row>
    <row r="16" spans="1:10" ht="24.75" customHeight="1">
      <c r="A16" s="8" t="s">
        <v>20</v>
      </c>
      <c r="B16" s="13" t="s">
        <v>43</v>
      </c>
      <c r="C16" s="15">
        <v>2525</v>
      </c>
      <c r="D16" s="15">
        <v>0</v>
      </c>
      <c r="E16" s="15">
        <v>0</v>
      </c>
      <c r="F16" s="99">
        <f>SUM(C16:E16)</f>
        <v>2525</v>
      </c>
      <c r="G16" s="101">
        <v>2525</v>
      </c>
      <c r="H16" s="101">
        <v>0</v>
      </c>
      <c r="I16" s="101">
        <v>0</v>
      </c>
      <c r="J16" s="102">
        <v>2525</v>
      </c>
    </row>
    <row r="17" spans="1:10" ht="24.75" customHeight="1">
      <c r="A17" s="8" t="s">
        <v>22</v>
      </c>
      <c r="B17" s="13" t="s">
        <v>44</v>
      </c>
      <c r="C17" s="15">
        <v>61160</v>
      </c>
      <c r="D17" s="15">
        <v>0</v>
      </c>
      <c r="E17" s="15">
        <v>0</v>
      </c>
      <c r="F17" s="99">
        <f>SUM(C17:E17)</f>
        <v>61160</v>
      </c>
      <c r="G17" s="101">
        <v>61160</v>
      </c>
      <c r="H17" s="101">
        <v>0</v>
      </c>
      <c r="I17" s="101">
        <v>0</v>
      </c>
      <c r="J17" s="102">
        <v>61160</v>
      </c>
    </row>
    <row r="18" spans="1:10" ht="24.75" customHeight="1">
      <c r="A18" s="8" t="s">
        <v>24</v>
      </c>
      <c r="B18" s="13" t="s">
        <v>45</v>
      </c>
      <c r="C18" s="15">
        <v>16966</v>
      </c>
      <c r="D18" s="15">
        <v>270</v>
      </c>
      <c r="E18" s="15">
        <v>0</v>
      </c>
      <c r="F18" s="99">
        <f>SUM(C18:E18)</f>
        <v>17236</v>
      </c>
      <c r="G18" s="101">
        <v>14910</v>
      </c>
      <c r="H18" s="101">
        <v>180</v>
      </c>
      <c r="I18" s="101">
        <v>0</v>
      </c>
      <c r="J18" s="102">
        <v>15090</v>
      </c>
    </row>
    <row r="19" spans="1:10" ht="24.75" customHeight="1">
      <c r="A19" s="19" t="s">
        <v>26</v>
      </c>
      <c r="B19" s="20" t="s">
        <v>10</v>
      </c>
      <c r="C19" s="21">
        <f aca="true" t="shared" si="0" ref="C19:J19">SUM(C15:C18)</f>
        <v>82091</v>
      </c>
      <c r="D19" s="21">
        <f t="shared" si="0"/>
        <v>270</v>
      </c>
      <c r="E19" s="21">
        <f t="shared" si="0"/>
        <v>0</v>
      </c>
      <c r="F19" s="95">
        <f t="shared" si="0"/>
        <v>82361</v>
      </c>
      <c r="G19" s="95">
        <f t="shared" si="0"/>
        <v>80035</v>
      </c>
      <c r="H19" s="95">
        <f t="shared" si="0"/>
        <v>180</v>
      </c>
      <c r="I19" s="95">
        <f t="shared" si="0"/>
        <v>0</v>
      </c>
      <c r="J19" s="95">
        <f t="shared" si="0"/>
        <v>80215</v>
      </c>
    </row>
    <row r="20" spans="2:6" ht="24.75" customHeight="1">
      <c r="B20" s="22"/>
      <c r="C20" s="22"/>
      <c r="D20" s="22"/>
      <c r="E20" s="22"/>
      <c r="F20" s="22"/>
    </row>
    <row r="21" spans="2:6" ht="24.75" customHeight="1">
      <c r="B21" s="22"/>
      <c r="C21" s="22"/>
      <c r="D21" s="22"/>
      <c r="E21" s="22"/>
      <c r="F21" s="22"/>
    </row>
    <row r="22" spans="2:6" ht="24.75" customHeight="1">
      <c r="B22" s="22"/>
      <c r="C22" s="22"/>
      <c r="D22" s="22"/>
      <c r="E22" s="22"/>
      <c r="F22" s="22"/>
    </row>
    <row r="23" spans="2:6" ht="24.75" customHeight="1">
      <c r="B23" s="22"/>
      <c r="C23" s="22"/>
      <c r="D23" s="22"/>
      <c r="E23" s="22"/>
      <c r="F23" s="22"/>
    </row>
    <row r="24" spans="2:6" ht="24.75" customHeight="1">
      <c r="B24" s="22"/>
      <c r="C24" s="22"/>
      <c r="D24" s="22"/>
      <c r="E24" s="22"/>
      <c r="F24" s="22"/>
    </row>
    <row r="25" spans="2:6" ht="24.75" customHeight="1">
      <c r="B25" s="22"/>
      <c r="C25" s="22"/>
      <c r="D25" s="22"/>
      <c r="E25" s="22"/>
      <c r="F25" s="22"/>
    </row>
    <row r="26" spans="2:6" ht="24.75" customHeight="1">
      <c r="B26" s="22"/>
      <c r="C26" s="22"/>
      <c r="D26" s="22"/>
      <c r="E26" s="22"/>
      <c r="F26" s="22"/>
    </row>
  </sheetData>
  <sheetProtection selectLockedCells="1" selectUnlockedCells="1"/>
  <mergeCells count="8">
    <mergeCell ref="A13:A14"/>
    <mergeCell ref="C12:F12"/>
    <mergeCell ref="G12:J12"/>
    <mergeCell ref="A1:J1"/>
    <mergeCell ref="A2:J2"/>
    <mergeCell ref="A5:J5"/>
    <mergeCell ref="A6:J6"/>
    <mergeCell ref="A7:J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125" style="0" customWidth="1"/>
    <col min="2" max="2" width="28.375" style="0" customWidth="1"/>
    <col min="3" max="3" width="10.875" style="0" customWidth="1"/>
    <col min="4" max="4" width="9.375" style="0" customWidth="1"/>
    <col min="5" max="5" width="9.75390625" style="0" customWidth="1"/>
    <col min="6" max="6" width="11.375" style="0" customWidth="1"/>
    <col min="7" max="7" width="11.875" style="0" customWidth="1"/>
  </cols>
  <sheetData>
    <row r="1" spans="6:7" ht="12.75">
      <c r="F1" s="114" t="s">
        <v>46</v>
      </c>
      <c r="G1" s="114"/>
    </row>
    <row r="2" spans="1:7" ht="12.75">
      <c r="A2" s="127" t="s">
        <v>396</v>
      </c>
      <c r="B2" s="114"/>
      <c r="C2" s="114"/>
      <c r="D2" s="114"/>
      <c r="E2" s="114"/>
      <c r="F2" s="114"/>
      <c r="G2" s="114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112" t="s">
        <v>39</v>
      </c>
      <c r="B4" s="112"/>
      <c r="C4" s="112"/>
      <c r="D4" s="112"/>
      <c r="E4" s="112"/>
      <c r="F4" s="112"/>
      <c r="G4" s="112"/>
    </row>
    <row r="5" spans="1:7" ht="12.75">
      <c r="A5" s="112" t="s">
        <v>47</v>
      </c>
      <c r="B5" s="112"/>
      <c r="C5" s="112"/>
      <c r="D5" s="112"/>
      <c r="E5" s="112"/>
      <c r="F5" s="112"/>
      <c r="G5" s="112"/>
    </row>
    <row r="6" spans="1:7" ht="12.75">
      <c r="A6" s="112" t="s">
        <v>2</v>
      </c>
      <c r="B6" s="112"/>
      <c r="C6" s="112"/>
      <c r="D6" s="112"/>
      <c r="E6" s="112"/>
      <c r="F6" s="112"/>
      <c r="G6" s="112"/>
    </row>
    <row r="8" ht="12.75">
      <c r="G8" s="3" t="s">
        <v>3</v>
      </c>
    </row>
    <row r="9" spans="1:7" ht="39.75" customHeight="1">
      <c r="A9" s="105" t="s">
        <v>48</v>
      </c>
      <c r="B9" s="7" t="s">
        <v>5</v>
      </c>
      <c r="C9" s="6" t="s">
        <v>21</v>
      </c>
      <c r="D9" s="23" t="s">
        <v>49</v>
      </c>
      <c r="E9" s="23" t="s">
        <v>50</v>
      </c>
      <c r="F9" s="6" t="s">
        <v>27</v>
      </c>
      <c r="G9" s="6" t="s">
        <v>51</v>
      </c>
    </row>
    <row r="10" spans="1:7" ht="12.75" customHeight="1">
      <c r="A10" s="105"/>
      <c r="B10" s="18" t="s">
        <v>11</v>
      </c>
      <c r="C10" s="18" t="s">
        <v>12</v>
      </c>
      <c r="D10" s="18" t="s">
        <v>13</v>
      </c>
      <c r="E10" s="18" t="s">
        <v>14</v>
      </c>
      <c r="F10" s="18" t="s">
        <v>52</v>
      </c>
      <c r="G10" s="18" t="s">
        <v>16</v>
      </c>
    </row>
    <row r="11" spans="1:7" ht="24.75" customHeight="1">
      <c r="A11" s="8" t="s">
        <v>18</v>
      </c>
      <c r="B11" s="24" t="s">
        <v>53</v>
      </c>
      <c r="C11" s="15">
        <v>90</v>
      </c>
      <c r="D11" s="15">
        <v>0</v>
      </c>
      <c r="E11" s="15">
        <v>12</v>
      </c>
      <c r="F11" s="16">
        <f aca="true" t="shared" si="0" ref="F11:F26">C11+D11-E11</f>
        <v>78</v>
      </c>
      <c r="G11" s="15">
        <v>39</v>
      </c>
    </row>
    <row r="12" spans="1:7" ht="24.75" customHeight="1">
      <c r="A12" s="8" t="s">
        <v>20</v>
      </c>
      <c r="B12" s="24" t="s">
        <v>54</v>
      </c>
      <c r="C12" s="15">
        <v>4014</v>
      </c>
      <c r="D12" s="15">
        <v>0</v>
      </c>
      <c r="E12" s="15">
        <v>1277</v>
      </c>
      <c r="F12" s="16">
        <f t="shared" si="0"/>
        <v>2737</v>
      </c>
      <c r="G12" s="15">
        <v>737</v>
      </c>
    </row>
    <row r="13" spans="1:7" ht="24.75" customHeight="1">
      <c r="A13" s="8" t="s">
        <v>22</v>
      </c>
      <c r="B13" s="24" t="s">
        <v>55</v>
      </c>
      <c r="C13" s="15">
        <v>0</v>
      </c>
      <c r="D13" s="15">
        <v>2649</v>
      </c>
      <c r="E13" s="15">
        <v>0</v>
      </c>
      <c r="F13" s="16">
        <f t="shared" si="0"/>
        <v>2649</v>
      </c>
      <c r="G13" s="15">
        <v>0</v>
      </c>
    </row>
    <row r="14" spans="1:7" ht="24.75" customHeight="1">
      <c r="A14" s="8" t="s">
        <v>24</v>
      </c>
      <c r="B14" s="24" t="s">
        <v>56</v>
      </c>
      <c r="C14" s="15">
        <v>318</v>
      </c>
      <c r="D14" s="15">
        <v>10</v>
      </c>
      <c r="E14" s="15">
        <v>0</v>
      </c>
      <c r="F14" s="16">
        <f t="shared" si="0"/>
        <v>328</v>
      </c>
      <c r="G14" s="15">
        <v>157</v>
      </c>
    </row>
    <row r="15" spans="1:7" ht="24.75" customHeight="1">
      <c r="A15" s="8" t="s">
        <v>26</v>
      </c>
      <c r="B15" s="24" t="s">
        <v>57</v>
      </c>
      <c r="C15" s="15">
        <v>684</v>
      </c>
      <c r="D15" s="15">
        <v>0</v>
      </c>
      <c r="E15" s="15">
        <v>308</v>
      </c>
      <c r="F15" s="16">
        <f t="shared" si="0"/>
        <v>376</v>
      </c>
      <c r="G15" s="15">
        <v>182</v>
      </c>
    </row>
    <row r="16" spans="1:7" ht="24.75" customHeight="1">
      <c r="A16" s="8" t="s">
        <v>28</v>
      </c>
      <c r="B16" s="24" t="s">
        <v>58</v>
      </c>
      <c r="C16" s="15">
        <v>206</v>
      </c>
      <c r="D16" s="15">
        <v>138</v>
      </c>
      <c r="E16" s="15">
        <v>0</v>
      </c>
      <c r="F16" s="16">
        <f t="shared" si="0"/>
        <v>344</v>
      </c>
      <c r="G16" s="15">
        <v>103</v>
      </c>
    </row>
    <row r="17" spans="1:7" ht="24.75" customHeight="1">
      <c r="A17" s="8" t="s">
        <v>29</v>
      </c>
      <c r="B17" s="24" t="s">
        <v>59</v>
      </c>
      <c r="C17" s="15">
        <v>25395</v>
      </c>
      <c r="D17" s="15">
        <v>0</v>
      </c>
      <c r="E17" s="15">
        <v>4926</v>
      </c>
      <c r="F17" s="16">
        <f t="shared" si="0"/>
        <v>20469</v>
      </c>
      <c r="G17" s="15">
        <v>17923</v>
      </c>
    </row>
    <row r="18" spans="1:7" ht="24.75" customHeight="1">
      <c r="A18" s="8" t="s">
        <v>31</v>
      </c>
      <c r="B18" s="24" t="s">
        <v>60</v>
      </c>
      <c r="C18" s="15">
        <v>51</v>
      </c>
      <c r="D18" s="15">
        <v>0</v>
      </c>
      <c r="E18" s="15">
        <v>4</v>
      </c>
      <c r="F18" s="16">
        <f t="shared" si="0"/>
        <v>47</v>
      </c>
      <c r="G18" s="15">
        <v>0</v>
      </c>
    </row>
    <row r="19" spans="1:7" ht="24.75" customHeight="1">
      <c r="A19" s="8" t="s">
        <v>32</v>
      </c>
      <c r="B19" s="24" t="s">
        <v>61</v>
      </c>
      <c r="C19" s="15">
        <v>3081</v>
      </c>
      <c r="D19" s="15">
        <v>0</v>
      </c>
      <c r="E19" s="15">
        <v>2114</v>
      </c>
      <c r="F19" s="16">
        <f t="shared" si="0"/>
        <v>967</v>
      </c>
      <c r="G19" s="15">
        <v>0</v>
      </c>
    </row>
    <row r="20" spans="1:7" ht="24.75" customHeight="1">
      <c r="A20" s="8" t="s">
        <v>33</v>
      </c>
      <c r="B20" s="24" t="s">
        <v>62</v>
      </c>
      <c r="C20" s="15">
        <v>394</v>
      </c>
      <c r="D20" s="15">
        <v>0</v>
      </c>
      <c r="E20" s="15">
        <v>160</v>
      </c>
      <c r="F20" s="16">
        <f t="shared" si="0"/>
        <v>234</v>
      </c>
      <c r="G20" s="15">
        <v>0</v>
      </c>
    </row>
    <row r="21" spans="1:7" ht="24.75" customHeight="1">
      <c r="A21" s="8" t="s">
        <v>34</v>
      </c>
      <c r="B21" s="24" t="s">
        <v>63</v>
      </c>
      <c r="C21" s="15">
        <v>1015</v>
      </c>
      <c r="D21" s="15">
        <v>0</v>
      </c>
      <c r="E21" s="15">
        <v>0</v>
      </c>
      <c r="F21" s="16">
        <f t="shared" si="0"/>
        <v>1015</v>
      </c>
      <c r="G21" s="15">
        <v>508</v>
      </c>
    </row>
    <row r="22" spans="1:7" ht="24.75" customHeight="1">
      <c r="A22" s="8" t="s">
        <v>35</v>
      </c>
      <c r="B22" s="24" t="s">
        <v>64</v>
      </c>
      <c r="C22" s="15">
        <v>504</v>
      </c>
      <c r="D22" s="15">
        <v>0</v>
      </c>
      <c r="E22" s="15">
        <v>33</v>
      </c>
      <c r="F22" s="16">
        <f t="shared" si="0"/>
        <v>471</v>
      </c>
      <c r="G22" s="15">
        <v>0</v>
      </c>
    </row>
    <row r="23" spans="1:7" ht="24.75" customHeight="1">
      <c r="A23" s="8" t="s">
        <v>36</v>
      </c>
      <c r="B23" s="24" t="s">
        <v>65</v>
      </c>
      <c r="C23" s="15">
        <v>0</v>
      </c>
      <c r="D23" s="15">
        <v>1184</v>
      </c>
      <c r="E23" s="15">
        <v>0</v>
      </c>
      <c r="F23" s="16">
        <f t="shared" si="0"/>
        <v>1184</v>
      </c>
      <c r="G23" s="15">
        <v>0</v>
      </c>
    </row>
    <row r="24" spans="1:7" ht="24.75" customHeight="1">
      <c r="A24" s="8" t="s">
        <v>115</v>
      </c>
      <c r="B24" s="24" t="s">
        <v>66</v>
      </c>
      <c r="C24" s="15">
        <v>389</v>
      </c>
      <c r="D24" s="15">
        <v>0</v>
      </c>
      <c r="E24" s="15">
        <v>13</v>
      </c>
      <c r="F24" s="16">
        <f t="shared" si="0"/>
        <v>376</v>
      </c>
      <c r="G24" s="15">
        <v>188</v>
      </c>
    </row>
    <row r="25" spans="1:7" ht="24.75" customHeight="1">
      <c r="A25" s="8" t="s">
        <v>116</v>
      </c>
      <c r="B25" s="24" t="s">
        <v>67</v>
      </c>
      <c r="C25" s="15">
        <v>0</v>
      </c>
      <c r="D25" s="15">
        <v>3512</v>
      </c>
      <c r="E25" s="15">
        <v>0</v>
      </c>
      <c r="F25" s="16">
        <f t="shared" si="0"/>
        <v>3512</v>
      </c>
      <c r="G25" s="15">
        <v>0</v>
      </c>
    </row>
    <row r="26" spans="1:7" ht="24.75" customHeight="1">
      <c r="A26" s="8" t="s">
        <v>118</v>
      </c>
      <c r="B26" s="24" t="s">
        <v>68</v>
      </c>
      <c r="C26" s="15">
        <v>0</v>
      </c>
      <c r="D26" s="15">
        <v>40000</v>
      </c>
      <c r="E26" s="15">
        <v>0</v>
      </c>
      <c r="F26" s="16">
        <f t="shared" si="0"/>
        <v>40000</v>
      </c>
      <c r="G26" s="15">
        <v>0</v>
      </c>
    </row>
    <row r="27" spans="1:7" ht="24.75" customHeight="1">
      <c r="A27" s="8" t="s">
        <v>121</v>
      </c>
      <c r="B27" s="12" t="s">
        <v>10</v>
      </c>
      <c r="C27" s="16">
        <f>SUM(C11:C26)</f>
        <v>36141</v>
      </c>
      <c r="D27" s="16">
        <f>SUM(D11:D26)</f>
        <v>47493</v>
      </c>
      <c r="E27" s="16">
        <f>SUM(E11:E26)</f>
        <v>8847</v>
      </c>
      <c r="F27" s="16">
        <f>SUM(F11:F26)</f>
        <v>74787</v>
      </c>
      <c r="G27" s="16">
        <f>SUM(G11:G26)</f>
        <v>19837</v>
      </c>
    </row>
  </sheetData>
  <sheetProtection selectLockedCells="1" selectUnlockedCells="1"/>
  <mergeCells count="6">
    <mergeCell ref="A6:G6"/>
    <mergeCell ref="A9:A10"/>
    <mergeCell ref="F1:G1"/>
    <mergeCell ref="A2:G2"/>
    <mergeCell ref="A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2" sqref="C2:F2"/>
    </sheetView>
  </sheetViews>
  <sheetFormatPr defaultColWidth="10.25390625" defaultRowHeight="12.75"/>
  <cols>
    <col min="1" max="1" width="4.125" style="0" customWidth="1"/>
    <col min="2" max="2" width="29.75390625" style="0" customWidth="1"/>
    <col min="3" max="3" width="14.125" style="0" customWidth="1"/>
    <col min="4" max="5" width="10.25390625" style="0" customWidth="1"/>
    <col min="6" max="7" width="13.75390625" style="0" customWidth="1"/>
  </cols>
  <sheetData>
    <row r="1" ht="12.75">
      <c r="F1" s="3" t="s">
        <v>69</v>
      </c>
    </row>
    <row r="2" spans="3:6" ht="12.75">
      <c r="C2" s="127" t="s">
        <v>395</v>
      </c>
      <c r="D2" s="114"/>
      <c r="E2" s="114"/>
      <c r="F2" s="114"/>
    </row>
    <row r="3" spans="3:6" ht="12.75">
      <c r="C3" s="3"/>
      <c r="D3" s="3"/>
      <c r="E3" s="3"/>
      <c r="F3" s="3"/>
    </row>
    <row r="4" spans="2:6" ht="12.75" customHeight="1">
      <c r="B4" s="112" t="s">
        <v>39</v>
      </c>
      <c r="C4" s="112"/>
      <c r="D4" s="112"/>
      <c r="E4" s="112"/>
      <c r="F4" s="112"/>
    </row>
    <row r="5" spans="2:6" ht="12.75" customHeight="1">
      <c r="B5" s="112" t="s">
        <v>70</v>
      </c>
      <c r="C5" s="112"/>
      <c r="D5" s="112"/>
      <c r="E5" s="112"/>
      <c r="F5" s="112"/>
    </row>
    <row r="6" spans="2:6" ht="12.75">
      <c r="B6" s="112" t="s">
        <v>2</v>
      </c>
      <c r="C6" s="112"/>
      <c r="D6" s="112"/>
      <c r="E6" s="112"/>
      <c r="F6" s="112"/>
    </row>
    <row r="7" spans="2:6" ht="12.75">
      <c r="B7" s="25"/>
      <c r="C7" s="25"/>
      <c r="D7" s="25"/>
      <c r="E7" s="25"/>
      <c r="F7" s="25"/>
    </row>
    <row r="9" ht="12.75">
      <c r="F9" s="3" t="s">
        <v>3</v>
      </c>
    </row>
    <row r="10" spans="1:6" ht="30" customHeight="1">
      <c r="A10" s="105" t="s">
        <v>48</v>
      </c>
      <c r="B10" s="7" t="s">
        <v>5</v>
      </c>
      <c r="C10" s="7" t="s">
        <v>21</v>
      </c>
      <c r="D10" s="7" t="s">
        <v>49</v>
      </c>
      <c r="E10" s="7" t="s">
        <v>50</v>
      </c>
      <c r="F10" s="7" t="s">
        <v>27</v>
      </c>
    </row>
    <row r="11" spans="1:6" ht="12.75" customHeight="1">
      <c r="A11" s="105"/>
      <c r="B11" s="18" t="s">
        <v>11</v>
      </c>
      <c r="C11" s="18" t="s">
        <v>12</v>
      </c>
      <c r="D11" s="18" t="s">
        <v>13</v>
      </c>
      <c r="E11" s="18" t="s">
        <v>14</v>
      </c>
      <c r="F11" s="18" t="s">
        <v>52</v>
      </c>
    </row>
    <row r="12" spans="1:7" ht="24.75" customHeight="1">
      <c r="A12" s="8" t="s">
        <v>18</v>
      </c>
      <c r="B12" s="24" t="s">
        <v>71</v>
      </c>
      <c r="C12" s="15">
        <v>4027</v>
      </c>
      <c r="D12" s="15">
        <v>1199</v>
      </c>
      <c r="E12" s="15">
        <v>0</v>
      </c>
      <c r="F12" s="15">
        <f aca="true" t="shared" si="0" ref="F12:F19">C12+D12-E12</f>
        <v>5226</v>
      </c>
      <c r="G12" s="26"/>
    </row>
    <row r="13" spans="1:7" ht="24.75" customHeight="1">
      <c r="A13" s="74" t="s">
        <v>20</v>
      </c>
      <c r="B13" s="24" t="s">
        <v>72</v>
      </c>
      <c r="C13" s="15">
        <v>0</v>
      </c>
      <c r="D13" s="15">
        <v>11232</v>
      </c>
      <c r="E13" s="15">
        <v>0</v>
      </c>
      <c r="F13" s="15">
        <f t="shared" si="0"/>
        <v>11232</v>
      </c>
      <c r="G13" s="26"/>
    </row>
    <row r="14" spans="1:7" ht="24.75" customHeight="1">
      <c r="A14" s="8" t="s">
        <v>22</v>
      </c>
      <c r="B14" s="24" t="s">
        <v>73</v>
      </c>
      <c r="C14" s="15">
        <v>15</v>
      </c>
      <c r="D14" s="15">
        <v>0</v>
      </c>
      <c r="E14" s="15">
        <v>15</v>
      </c>
      <c r="F14" s="15">
        <f t="shared" si="0"/>
        <v>0</v>
      </c>
      <c r="G14" s="26"/>
    </row>
    <row r="15" spans="1:7" ht="24.75" customHeight="1">
      <c r="A15" s="74" t="s">
        <v>24</v>
      </c>
      <c r="B15" s="24" t="s">
        <v>74</v>
      </c>
      <c r="C15" s="15">
        <v>0</v>
      </c>
      <c r="D15" s="15">
        <v>895</v>
      </c>
      <c r="E15" s="15">
        <v>0</v>
      </c>
      <c r="F15" s="15">
        <f t="shared" si="0"/>
        <v>895</v>
      </c>
      <c r="G15" s="26"/>
    </row>
    <row r="16" spans="1:7" ht="24.75" customHeight="1">
      <c r="A16" s="8" t="s">
        <v>26</v>
      </c>
      <c r="B16" s="24" t="s">
        <v>75</v>
      </c>
      <c r="C16" s="15">
        <v>138</v>
      </c>
      <c r="D16" s="15">
        <v>122</v>
      </c>
      <c r="E16" s="15">
        <v>138</v>
      </c>
      <c r="F16" s="15">
        <f t="shared" si="0"/>
        <v>122</v>
      </c>
      <c r="G16" s="26"/>
    </row>
    <row r="17" spans="1:7" ht="24.75" customHeight="1">
      <c r="A17" s="74" t="s">
        <v>28</v>
      </c>
      <c r="B17" s="75" t="s">
        <v>365</v>
      </c>
      <c r="C17" s="15">
        <v>0</v>
      </c>
      <c r="D17" s="15">
        <v>309</v>
      </c>
      <c r="E17" s="15">
        <v>0</v>
      </c>
      <c r="F17" s="15">
        <f t="shared" si="0"/>
        <v>309</v>
      </c>
      <c r="G17" s="26"/>
    </row>
    <row r="18" spans="1:7" ht="24.75" customHeight="1">
      <c r="A18" s="8" t="s">
        <v>29</v>
      </c>
      <c r="B18" s="24" t="s">
        <v>76</v>
      </c>
      <c r="C18" s="15">
        <v>0</v>
      </c>
      <c r="D18" s="15">
        <v>1184</v>
      </c>
      <c r="E18" s="15">
        <v>0</v>
      </c>
      <c r="F18" s="15">
        <f t="shared" si="0"/>
        <v>1184</v>
      </c>
      <c r="G18" s="26"/>
    </row>
    <row r="19" spans="1:7" ht="24.75" customHeight="1">
      <c r="A19" s="74" t="s">
        <v>31</v>
      </c>
      <c r="B19" s="24" t="s">
        <v>77</v>
      </c>
      <c r="C19" s="15">
        <v>62</v>
      </c>
      <c r="D19" s="15">
        <v>0</v>
      </c>
      <c r="E19" s="15">
        <v>50</v>
      </c>
      <c r="F19" s="15">
        <f t="shared" si="0"/>
        <v>12</v>
      </c>
      <c r="G19" s="26"/>
    </row>
    <row r="20" spans="1:6" ht="24.75" customHeight="1">
      <c r="A20" s="8" t="s">
        <v>32</v>
      </c>
      <c r="B20" s="12" t="s">
        <v>78</v>
      </c>
      <c r="C20" s="16">
        <f>SUM(C12:C14)</f>
        <v>4042</v>
      </c>
      <c r="D20" s="16">
        <f>SUM(D12:D19)</f>
        <v>14941</v>
      </c>
      <c r="E20" s="16">
        <f>SUM(E12:E14)</f>
        <v>15</v>
      </c>
      <c r="F20" s="16">
        <f>SUM(F12:F19)</f>
        <v>18980</v>
      </c>
    </row>
    <row r="21" spans="1:6" ht="24.75" customHeight="1">
      <c r="A21" s="74" t="s">
        <v>33</v>
      </c>
      <c r="B21" s="24" t="s">
        <v>79</v>
      </c>
      <c r="C21" s="15">
        <v>0</v>
      </c>
      <c r="D21" s="15">
        <v>31445</v>
      </c>
      <c r="E21" s="15">
        <v>0</v>
      </c>
      <c r="F21" s="15">
        <f>C21+D21-E21</f>
        <v>31445</v>
      </c>
    </row>
    <row r="22" spans="1:6" ht="24.75" customHeight="1">
      <c r="A22" s="8" t="s">
        <v>34</v>
      </c>
      <c r="B22" s="24" t="s">
        <v>80</v>
      </c>
      <c r="C22" s="15">
        <v>3420</v>
      </c>
      <c r="D22" s="15">
        <v>2903</v>
      </c>
      <c r="E22" s="15">
        <v>3420</v>
      </c>
      <c r="F22" s="15">
        <f>C22+D22-E22</f>
        <v>2903</v>
      </c>
    </row>
    <row r="23" spans="1:6" ht="24.75" customHeight="1">
      <c r="A23" s="74" t="s">
        <v>35</v>
      </c>
      <c r="B23" s="12" t="s">
        <v>81</v>
      </c>
      <c r="C23" s="16">
        <f>SUM(C21:C22)</f>
        <v>3420</v>
      </c>
      <c r="D23" s="16">
        <f>SUM(D21:D22)</f>
        <v>34348</v>
      </c>
      <c r="E23" s="16">
        <f>SUM(E21:E22)</f>
        <v>3420</v>
      </c>
      <c r="F23" s="16">
        <f>SUM(F21:F22)</f>
        <v>34348</v>
      </c>
    </row>
  </sheetData>
  <sheetProtection selectLockedCells="1" selectUnlockedCells="1"/>
  <mergeCells count="5">
    <mergeCell ref="A10:A11"/>
    <mergeCell ref="C2:F2"/>
    <mergeCell ref="B4:F4"/>
    <mergeCell ref="B5:F5"/>
    <mergeCell ref="B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D2" sqref="D2:F2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31.625" style="0" customWidth="1"/>
    <col min="4" max="4" width="12.625" style="0" customWidth="1"/>
    <col min="5" max="5" width="12.125" style="0" customWidth="1"/>
    <col min="6" max="6" width="14.00390625" style="0" customWidth="1"/>
  </cols>
  <sheetData>
    <row r="1" spans="1:6" ht="12.75">
      <c r="A1" s="114" t="s">
        <v>82</v>
      </c>
      <c r="B1" s="114"/>
      <c r="C1" s="114"/>
      <c r="D1" s="114"/>
      <c r="E1" s="114"/>
      <c r="F1" s="114"/>
    </row>
    <row r="2" spans="4:6" ht="12.75">
      <c r="D2" s="126" t="s">
        <v>394</v>
      </c>
      <c r="E2" s="103"/>
      <c r="F2" s="103"/>
    </row>
    <row r="3" spans="1:6" ht="12.75">
      <c r="A3" s="112" t="s">
        <v>83</v>
      </c>
      <c r="B3" s="112"/>
      <c r="C3" s="112"/>
      <c r="D3" s="112"/>
      <c r="E3" s="112"/>
      <c r="F3" s="112"/>
    </row>
    <row r="4" spans="2:6" s="27" customFormat="1" ht="12.75" customHeight="1">
      <c r="B4" s="112" t="s">
        <v>2</v>
      </c>
      <c r="C4" s="112"/>
      <c r="D4" s="112"/>
      <c r="E4" s="112"/>
      <c r="F4" s="112"/>
    </row>
    <row r="5" s="27" customFormat="1" ht="12.75">
      <c r="F5" s="28"/>
    </row>
    <row r="6" spans="1:6" s="27" customFormat="1" ht="23.25" customHeight="1">
      <c r="A6" s="115" t="s">
        <v>48</v>
      </c>
      <c r="B6" s="76" t="s">
        <v>84</v>
      </c>
      <c r="C6" s="77" t="s">
        <v>85</v>
      </c>
      <c r="D6" s="77" t="s">
        <v>86</v>
      </c>
      <c r="E6" s="76" t="s">
        <v>87</v>
      </c>
      <c r="F6" s="77" t="s">
        <v>88</v>
      </c>
    </row>
    <row r="7" spans="1:6" s="27" customFormat="1" ht="11.25">
      <c r="A7" s="115"/>
      <c r="B7" s="76" t="s">
        <v>11</v>
      </c>
      <c r="C7" s="77" t="s">
        <v>12</v>
      </c>
      <c r="D7" s="77" t="s">
        <v>13</v>
      </c>
      <c r="E7" s="76" t="s">
        <v>14</v>
      </c>
      <c r="F7" s="77" t="s">
        <v>15</v>
      </c>
    </row>
    <row r="8" spans="1:6" s="27" customFormat="1" ht="11.25">
      <c r="A8" s="78" t="s">
        <v>18</v>
      </c>
      <c r="B8" s="79" t="s">
        <v>89</v>
      </c>
      <c r="C8" s="80" t="s">
        <v>90</v>
      </c>
      <c r="D8" s="81"/>
      <c r="E8" s="82"/>
      <c r="F8" s="81"/>
    </row>
    <row r="9" spans="1:6" s="27" customFormat="1" ht="11.25">
      <c r="A9" s="78" t="s">
        <v>20</v>
      </c>
      <c r="B9" s="82"/>
      <c r="C9" s="83" t="s">
        <v>91</v>
      </c>
      <c r="D9" s="84">
        <v>94276</v>
      </c>
      <c r="E9" s="85">
        <v>94276</v>
      </c>
      <c r="F9" s="81"/>
    </row>
    <row r="10" spans="1:6" s="27" customFormat="1" ht="11.25">
      <c r="A10" s="78" t="s">
        <v>22</v>
      </c>
      <c r="B10" s="82"/>
      <c r="C10" s="83" t="s">
        <v>92</v>
      </c>
      <c r="D10" s="84">
        <v>260485</v>
      </c>
      <c r="E10" s="85">
        <v>260485</v>
      </c>
      <c r="F10" s="81"/>
    </row>
    <row r="11" spans="1:6" s="27" customFormat="1" ht="11.25">
      <c r="A11" s="78" t="s">
        <v>24</v>
      </c>
      <c r="B11" s="86" t="s">
        <v>93</v>
      </c>
      <c r="C11" s="86" t="s">
        <v>94</v>
      </c>
      <c r="D11" s="87"/>
      <c r="E11" s="87"/>
      <c r="F11" s="87"/>
    </row>
    <row r="12" spans="1:6" s="27" customFormat="1" ht="11.25">
      <c r="A12" s="78" t="s">
        <v>26</v>
      </c>
      <c r="B12" s="87"/>
      <c r="C12" s="87" t="s">
        <v>95</v>
      </c>
      <c r="D12" s="87">
        <v>30</v>
      </c>
      <c r="E12" s="87">
        <v>31</v>
      </c>
      <c r="F12" s="87">
        <v>30</v>
      </c>
    </row>
    <row r="13" spans="1:6" s="27" customFormat="1" ht="11.25">
      <c r="A13" s="78" t="s">
        <v>28</v>
      </c>
      <c r="B13" s="87"/>
      <c r="C13" s="87" t="s">
        <v>96</v>
      </c>
      <c r="D13" s="87">
        <v>30</v>
      </c>
      <c r="E13" s="87">
        <v>31</v>
      </c>
      <c r="F13" s="87">
        <v>26</v>
      </c>
    </row>
    <row r="14" spans="1:6" s="27" customFormat="1" ht="11.25">
      <c r="A14" s="78" t="s">
        <v>29</v>
      </c>
      <c r="B14" s="86" t="s">
        <v>97</v>
      </c>
      <c r="C14" s="86" t="s">
        <v>98</v>
      </c>
      <c r="D14" s="87"/>
      <c r="E14" s="87"/>
      <c r="F14" s="87"/>
    </row>
    <row r="15" spans="1:6" s="27" customFormat="1" ht="11.25">
      <c r="A15" s="78" t="s">
        <v>31</v>
      </c>
      <c r="B15" s="87"/>
      <c r="C15" s="87" t="s">
        <v>95</v>
      </c>
      <c r="D15" s="87">
        <v>120</v>
      </c>
      <c r="E15" s="87">
        <v>110</v>
      </c>
      <c r="F15" s="87"/>
    </row>
    <row r="16" spans="1:6" s="27" customFormat="1" ht="11.25">
      <c r="A16" s="78" t="s">
        <v>32</v>
      </c>
      <c r="B16" s="87"/>
      <c r="C16" s="87" t="s">
        <v>96</v>
      </c>
      <c r="D16" s="87">
        <v>116</v>
      </c>
      <c r="E16" s="87">
        <v>92</v>
      </c>
      <c r="F16" s="87">
        <v>108</v>
      </c>
    </row>
    <row r="17" spans="1:6" s="27" customFormat="1" ht="11.25">
      <c r="A17" s="78" t="s">
        <v>33</v>
      </c>
      <c r="B17" s="86" t="s">
        <v>99</v>
      </c>
      <c r="C17" s="86" t="s">
        <v>100</v>
      </c>
      <c r="D17" s="87"/>
      <c r="E17" s="87"/>
      <c r="F17" s="87"/>
    </row>
    <row r="18" spans="1:6" s="27" customFormat="1" ht="11.25">
      <c r="A18" s="78" t="s">
        <v>34</v>
      </c>
      <c r="B18" s="87"/>
      <c r="C18" s="87" t="s">
        <v>95</v>
      </c>
      <c r="D18" s="87">
        <v>58</v>
      </c>
      <c r="E18" s="87">
        <v>56</v>
      </c>
      <c r="F18" s="87"/>
    </row>
    <row r="19" spans="1:6" s="27" customFormat="1" ht="11.25">
      <c r="A19" s="78" t="s">
        <v>35</v>
      </c>
      <c r="B19" s="87"/>
      <c r="C19" s="87" t="s">
        <v>96</v>
      </c>
      <c r="D19" s="87">
        <v>58</v>
      </c>
      <c r="E19" s="87">
        <v>56</v>
      </c>
      <c r="F19" s="87">
        <v>57</v>
      </c>
    </row>
    <row r="20" spans="1:6" s="27" customFormat="1" ht="11.25">
      <c r="A20" s="78" t="s">
        <v>36</v>
      </c>
      <c r="B20" s="86" t="s">
        <v>101</v>
      </c>
      <c r="C20" s="86" t="s">
        <v>102</v>
      </c>
      <c r="D20" s="87"/>
      <c r="E20" s="87"/>
      <c r="F20" s="87"/>
    </row>
    <row r="21" spans="1:6" s="27" customFormat="1" ht="11.25">
      <c r="A21" s="78" t="s">
        <v>115</v>
      </c>
      <c r="B21" s="87"/>
      <c r="C21" s="87" t="s">
        <v>103</v>
      </c>
      <c r="D21" s="87">
        <v>3</v>
      </c>
      <c r="E21" s="87">
        <v>3</v>
      </c>
      <c r="F21" s="87">
        <v>3</v>
      </c>
    </row>
    <row r="22" spans="1:6" s="27" customFormat="1" ht="11.25">
      <c r="A22" s="78" t="s">
        <v>116</v>
      </c>
      <c r="B22" s="87"/>
      <c r="C22" s="87" t="s">
        <v>104</v>
      </c>
      <c r="D22" s="87"/>
      <c r="E22" s="87"/>
      <c r="F22" s="87">
        <v>17050</v>
      </c>
    </row>
    <row r="23" spans="1:6" s="27" customFormat="1" ht="11.25">
      <c r="A23" s="78" t="s">
        <v>118</v>
      </c>
      <c r="B23" s="91" t="s">
        <v>105</v>
      </c>
      <c r="C23" s="91" t="s">
        <v>106</v>
      </c>
      <c r="D23" s="87"/>
      <c r="E23" s="87"/>
      <c r="F23" s="87"/>
    </row>
    <row r="24" spans="1:6" s="27" customFormat="1" ht="11.25">
      <c r="A24" s="78" t="s">
        <v>121</v>
      </c>
      <c r="B24" s="87"/>
      <c r="C24" s="87" t="s">
        <v>107</v>
      </c>
      <c r="D24" s="87">
        <v>3</v>
      </c>
      <c r="E24" s="87">
        <v>3</v>
      </c>
      <c r="F24" s="87">
        <v>3</v>
      </c>
    </row>
    <row r="25" spans="1:6" s="27" customFormat="1" ht="11.25">
      <c r="A25" s="78" t="s">
        <v>122</v>
      </c>
      <c r="B25" s="87"/>
      <c r="C25" s="87" t="s">
        <v>108</v>
      </c>
      <c r="D25" s="87"/>
      <c r="E25" s="87"/>
      <c r="F25" s="87">
        <v>203</v>
      </c>
    </row>
    <row r="26" spans="1:6" s="27" customFormat="1" ht="11.25">
      <c r="A26" s="78" t="s">
        <v>123</v>
      </c>
      <c r="B26" s="86" t="s">
        <v>109</v>
      </c>
      <c r="C26" s="86" t="s">
        <v>110</v>
      </c>
      <c r="D26" s="87"/>
      <c r="E26" s="87"/>
      <c r="F26" s="87"/>
    </row>
    <row r="27" spans="1:6" s="27" customFormat="1" ht="11.25">
      <c r="A27" s="78" t="s">
        <v>344</v>
      </c>
      <c r="B27" s="87"/>
      <c r="C27" s="87" t="s">
        <v>111</v>
      </c>
      <c r="D27" s="87"/>
      <c r="E27" s="87"/>
      <c r="F27" s="87">
        <v>33</v>
      </c>
    </row>
    <row r="28" spans="1:6" s="27" customFormat="1" ht="11.25">
      <c r="A28" s="78" t="s">
        <v>126</v>
      </c>
      <c r="B28" s="87"/>
      <c r="C28" s="87" t="s">
        <v>112</v>
      </c>
      <c r="D28" s="87">
        <v>2</v>
      </c>
      <c r="E28" s="87">
        <v>2</v>
      </c>
      <c r="F28" s="87">
        <v>2</v>
      </c>
    </row>
    <row r="29" spans="1:6" s="27" customFormat="1" ht="11.25">
      <c r="A29" s="78" t="s">
        <v>128</v>
      </c>
      <c r="B29" s="87"/>
      <c r="C29" s="87" t="s">
        <v>96</v>
      </c>
      <c r="D29" s="87">
        <v>30</v>
      </c>
      <c r="E29" s="87">
        <v>31</v>
      </c>
      <c r="F29" s="87">
        <v>30</v>
      </c>
    </row>
    <row r="30" spans="1:6" s="27" customFormat="1" ht="11.25">
      <c r="A30" s="78" t="s">
        <v>131</v>
      </c>
      <c r="B30" s="86" t="s">
        <v>113</v>
      </c>
      <c r="C30" s="86" t="s">
        <v>114</v>
      </c>
      <c r="D30" s="87"/>
      <c r="E30" s="87"/>
      <c r="F30" s="87"/>
    </row>
    <row r="31" spans="1:6" s="27" customFormat="1" ht="11.25">
      <c r="A31" s="78" t="s">
        <v>133</v>
      </c>
      <c r="B31" s="87"/>
      <c r="C31" s="87" t="s">
        <v>111</v>
      </c>
      <c r="D31" s="87"/>
      <c r="E31" s="87"/>
      <c r="F31" s="87">
        <v>80</v>
      </c>
    </row>
    <row r="32" spans="1:6" s="27" customFormat="1" ht="11.25">
      <c r="A32" s="78" t="s">
        <v>135</v>
      </c>
      <c r="B32" s="87"/>
      <c r="C32" s="87" t="s">
        <v>117</v>
      </c>
      <c r="D32" s="87">
        <v>48</v>
      </c>
      <c r="E32" s="87">
        <v>53</v>
      </c>
      <c r="F32" s="87">
        <v>50</v>
      </c>
    </row>
    <row r="33" spans="1:6" s="27" customFormat="1" ht="11.25">
      <c r="A33" s="78" t="s">
        <v>138</v>
      </c>
      <c r="B33" s="86" t="s">
        <v>119</v>
      </c>
      <c r="C33" s="86" t="s">
        <v>120</v>
      </c>
      <c r="D33" s="87"/>
      <c r="E33" s="87"/>
      <c r="F33" s="87"/>
    </row>
    <row r="34" spans="1:6" s="27" customFormat="1" ht="11.25">
      <c r="A34" s="78" t="s">
        <v>139</v>
      </c>
      <c r="B34" s="87"/>
      <c r="C34" s="87" t="s">
        <v>111</v>
      </c>
      <c r="D34" s="87"/>
      <c r="E34" s="87"/>
      <c r="F34" s="87">
        <v>124</v>
      </c>
    </row>
    <row r="35" spans="1:6" s="27" customFormat="1" ht="11.25">
      <c r="A35" s="78" t="s">
        <v>140</v>
      </c>
      <c r="B35" s="87"/>
      <c r="C35" s="87" t="s">
        <v>117</v>
      </c>
      <c r="D35" s="87">
        <v>80</v>
      </c>
      <c r="E35" s="87">
        <v>63</v>
      </c>
      <c r="F35" s="87">
        <v>74</v>
      </c>
    </row>
    <row r="36" spans="1:6" s="27" customFormat="1" ht="11.25">
      <c r="A36" s="78" t="s">
        <v>143</v>
      </c>
      <c r="B36" s="86" t="s">
        <v>124</v>
      </c>
      <c r="C36" s="86" t="s">
        <v>125</v>
      </c>
      <c r="D36" s="87"/>
      <c r="E36" s="87"/>
      <c r="F36" s="87"/>
    </row>
    <row r="37" spans="1:6" s="27" customFormat="1" ht="11.25">
      <c r="A37" s="78" t="s">
        <v>144</v>
      </c>
      <c r="B37" s="87"/>
      <c r="C37" s="87" t="s">
        <v>127</v>
      </c>
      <c r="D37" s="87">
        <v>94</v>
      </c>
      <c r="E37" s="87">
        <v>90</v>
      </c>
      <c r="F37" s="87">
        <v>92</v>
      </c>
    </row>
    <row r="38" spans="1:6" s="27" customFormat="1" ht="11.25">
      <c r="A38" s="78" t="s">
        <v>145</v>
      </c>
      <c r="B38" s="86" t="s">
        <v>129</v>
      </c>
      <c r="C38" s="86" t="s">
        <v>130</v>
      </c>
      <c r="D38" s="87"/>
      <c r="E38" s="87"/>
      <c r="F38" s="87"/>
    </row>
    <row r="39" spans="1:6" s="27" customFormat="1" ht="11.25">
      <c r="A39" s="78" t="s">
        <v>148</v>
      </c>
      <c r="B39" s="87"/>
      <c r="C39" s="87" t="s">
        <v>132</v>
      </c>
      <c r="D39" s="87">
        <v>1</v>
      </c>
      <c r="E39" s="87">
        <v>2</v>
      </c>
      <c r="F39" s="87">
        <v>2</v>
      </c>
    </row>
    <row r="40" spans="1:6" s="27" customFormat="1" ht="11.25">
      <c r="A40" s="78" t="s">
        <v>149</v>
      </c>
      <c r="B40" s="87"/>
      <c r="C40" s="87" t="s">
        <v>134</v>
      </c>
      <c r="D40" s="87"/>
      <c r="E40" s="87"/>
      <c r="F40" s="87">
        <v>73</v>
      </c>
    </row>
    <row r="41" spans="1:6" s="27" customFormat="1" ht="11.25">
      <c r="A41" s="78" t="s">
        <v>150</v>
      </c>
      <c r="B41" s="86" t="s">
        <v>136</v>
      </c>
      <c r="C41" s="86" t="s">
        <v>137</v>
      </c>
      <c r="D41" s="87"/>
      <c r="E41" s="87"/>
      <c r="F41" s="87"/>
    </row>
    <row r="42" spans="1:6" s="27" customFormat="1" ht="11.25">
      <c r="A42" s="78" t="s">
        <v>153</v>
      </c>
      <c r="B42" s="87"/>
      <c r="C42" s="87" t="s">
        <v>132</v>
      </c>
      <c r="D42" s="87">
        <v>1</v>
      </c>
      <c r="E42" s="87">
        <v>1</v>
      </c>
      <c r="F42" s="87">
        <v>1</v>
      </c>
    </row>
    <row r="43" spans="1:6" s="27" customFormat="1" ht="11.25">
      <c r="A43" s="78" t="s">
        <v>154</v>
      </c>
      <c r="B43" s="87"/>
      <c r="C43" s="87" t="s">
        <v>134</v>
      </c>
      <c r="D43" s="87"/>
      <c r="E43" s="87"/>
      <c r="F43" s="87">
        <v>106</v>
      </c>
    </row>
    <row r="44" spans="1:6" s="27" customFormat="1" ht="11.25">
      <c r="A44" s="78" t="s">
        <v>155</v>
      </c>
      <c r="B44" s="86" t="s">
        <v>141</v>
      </c>
      <c r="C44" s="86" t="s">
        <v>142</v>
      </c>
      <c r="D44" s="87"/>
      <c r="E44" s="87"/>
      <c r="F44" s="87"/>
    </row>
    <row r="45" spans="1:6" s="27" customFormat="1" ht="11.25">
      <c r="A45" s="78" t="s">
        <v>158</v>
      </c>
      <c r="B45" s="87"/>
      <c r="C45" s="87" t="s">
        <v>132</v>
      </c>
      <c r="D45" s="87"/>
      <c r="E45" s="87"/>
      <c r="F45" s="87">
        <v>23</v>
      </c>
    </row>
    <row r="46" spans="1:6" s="27" customFormat="1" ht="11.25">
      <c r="A46" s="78" t="s">
        <v>159</v>
      </c>
      <c r="B46" s="87"/>
      <c r="C46" s="87" t="s">
        <v>134</v>
      </c>
      <c r="D46" s="87"/>
      <c r="E46" s="87"/>
      <c r="F46" s="87">
        <v>12</v>
      </c>
    </row>
    <row r="47" spans="1:6" s="27" customFormat="1" ht="11.25">
      <c r="A47" s="78" t="s">
        <v>160</v>
      </c>
      <c r="B47" s="86" t="s">
        <v>146</v>
      </c>
      <c r="C47" s="86" t="s">
        <v>147</v>
      </c>
      <c r="D47" s="87"/>
      <c r="E47" s="87"/>
      <c r="F47" s="87"/>
    </row>
    <row r="48" spans="1:6" s="27" customFormat="1" ht="11.25">
      <c r="A48" s="78" t="s">
        <v>162</v>
      </c>
      <c r="B48" s="87"/>
      <c r="C48" s="87" t="s">
        <v>132</v>
      </c>
      <c r="D48" s="87">
        <v>2</v>
      </c>
      <c r="E48" s="87">
        <v>3</v>
      </c>
      <c r="F48" s="87">
        <v>3</v>
      </c>
    </row>
    <row r="49" spans="1:6" s="27" customFormat="1" ht="11.25">
      <c r="A49" s="78" t="s">
        <v>163</v>
      </c>
      <c r="B49" s="87"/>
      <c r="C49" s="87" t="s">
        <v>134</v>
      </c>
      <c r="D49" s="87"/>
      <c r="E49" s="87"/>
      <c r="F49" s="87">
        <v>345</v>
      </c>
    </row>
    <row r="50" spans="1:6" s="27" customFormat="1" ht="11.25">
      <c r="A50" s="78" t="s">
        <v>164</v>
      </c>
      <c r="B50" s="86" t="s">
        <v>151</v>
      </c>
      <c r="C50" s="86" t="s">
        <v>152</v>
      </c>
      <c r="D50" s="87"/>
      <c r="E50" s="87"/>
      <c r="F50" s="87"/>
    </row>
    <row r="51" spans="1:6" s="27" customFormat="1" ht="11.25">
      <c r="A51" s="78" t="s">
        <v>167</v>
      </c>
      <c r="B51" s="87"/>
      <c r="C51" s="87" t="s">
        <v>132</v>
      </c>
      <c r="D51" s="87">
        <v>1</v>
      </c>
      <c r="E51" s="87">
        <v>1</v>
      </c>
      <c r="F51" s="87">
        <v>1</v>
      </c>
    </row>
    <row r="52" spans="1:6" s="27" customFormat="1" ht="11.25">
      <c r="A52" s="78" t="s">
        <v>168</v>
      </c>
      <c r="B52" s="87"/>
      <c r="C52" s="87" t="s">
        <v>134</v>
      </c>
      <c r="D52" s="87"/>
      <c r="E52" s="87"/>
      <c r="F52" s="87">
        <v>339</v>
      </c>
    </row>
    <row r="53" spans="1:6" s="27" customFormat="1" ht="11.25">
      <c r="A53" s="78" t="s">
        <v>170</v>
      </c>
      <c r="B53" s="86" t="s">
        <v>156</v>
      </c>
      <c r="C53" s="86" t="s">
        <v>157</v>
      </c>
      <c r="D53" s="87"/>
      <c r="E53" s="87"/>
      <c r="F53" s="87"/>
    </row>
    <row r="54" spans="1:6" s="27" customFormat="1" ht="11.25">
      <c r="A54" s="78" t="s">
        <v>173</v>
      </c>
      <c r="B54" s="87"/>
      <c r="C54" s="87" t="s">
        <v>132</v>
      </c>
      <c r="D54" s="87"/>
      <c r="E54" s="87"/>
      <c r="F54" s="87">
        <v>20</v>
      </c>
    </row>
    <row r="55" spans="1:6" s="27" customFormat="1" ht="11.25">
      <c r="A55" s="78" t="s">
        <v>174</v>
      </c>
      <c r="B55" s="87"/>
      <c r="C55" s="87" t="s">
        <v>134</v>
      </c>
      <c r="D55" s="87"/>
      <c r="E55" s="87"/>
      <c r="F55" s="87">
        <v>28</v>
      </c>
    </row>
    <row r="56" spans="1:6" s="27" customFormat="1" ht="11.25">
      <c r="A56" s="78" t="s">
        <v>175</v>
      </c>
      <c r="B56" s="86" t="s">
        <v>136</v>
      </c>
      <c r="C56" s="86" t="s">
        <v>161</v>
      </c>
      <c r="D56" s="87"/>
      <c r="E56" s="87"/>
      <c r="F56" s="87"/>
    </row>
    <row r="57" spans="1:6" s="27" customFormat="1" ht="11.25">
      <c r="A57" s="78" t="s">
        <v>178</v>
      </c>
      <c r="B57" s="87"/>
      <c r="C57" s="87" t="s">
        <v>132</v>
      </c>
      <c r="D57" s="87"/>
      <c r="E57" s="87"/>
      <c r="F57" s="87">
        <v>55</v>
      </c>
    </row>
    <row r="58" spans="1:6" s="27" customFormat="1" ht="11.25">
      <c r="A58" s="78" t="s">
        <v>179</v>
      </c>
      <c r="B58" s="87"/>
      <c r="C58" s="87" t="s">
        <v>134</v>
      </c>
      <c r="D58" s="87"/>
      <c r="E58" s="87"/>
      <c r="F58" s="87">
        <v>22</v>
      </c>
    </row>
    <row r="59" spans="1:6" s="27" customFormat="1" ht="11.25">
      <c r="A59" s="78" t="s">
        <v>180</v>
      </c>
      <c r="B59" s="86" t="s">
        <v>165</v>
      </c>
      <c r="C59" s="86" t="s">
        <v>166</v>
      </c>
      <c r="D59" s="87"/>
      <c r="E59" s="87"/>
      <c r="F59" s="87"/>
    </row>
    <row r="60" spans="1:6" s="27" customFormat="1" ht="11.25">
      <c r="A60" s="78" t="s">
        <v>183</v>
      </c>
      <c r="B60" s="87"/>
      <c r="C60" s="87" t="s">
        <v>132</v>
      </c>
      <c r="D60" s="87"/>
      <c r="E60" s="87"/>
      <c r="F60" s="87">
        <v>30</v>
      </c>
    </row>
    <row r="61" spans="1:6" s="27" customFormat="1" ht="11.25">
      <c r="A61" s="78" t="s">
        <v>184</v>
      </c>
      <c r="B61" s="87"/>
      <c r="C61" s="87" t="s">
        <v>169</v>
      </c>
      <c r="D61" s="87"/>
      <c r="E61" s="87"/>
      <c r="F61" s="87">
        <v>14</v>
      </c>
    </row>
    <row r="62" spans="1:6" s="27" customFormat="1" ht="11.25">
      <c r="A62" s="78" t="s">
        <v>185</v>
      </c>
      <c r="B62" s="86" t="s">
        <v>171</v>
      </c>
      <c r="C62" s="86" t="s">
        <v>172</v>
      </c>
      <c r="D62" s="87"/>
      <c r="E62" s="87"/>
      <c r="F62" s="87"/>
    </row>
    <row r="63" spans="1:6" s="27" customFormat="1" ht="11.25">
      <c r="A63" s="78" t="s">
        <v>188</v>
      </c>
      <c r="B63" s="87"/>
      <c r="C63" s="87" t="s">
        <v>132</v>
      </c>
      <c r="D63" s="87"/>
      <c r="E63" s="87"/>
      <c r="F63" s="87">
        <v>3</v>
      </c>
    </row>
    <row r="64" spans="1:6" s="27" customFormat="1" ht="11.25">
      <c r="A64" s="78" t="s">
        <v>189</v>
      </c>
      <c r="B64" s="87"/>
      <c r="C64" s="87" t="s">
        <v>134</v>
      </c>
      <c r="D64" s="87"/>
      <c r="E64" s="87"/>
      <c r="F64" s="87">
        <v>7</v>
      </c>
    </row>
    <row r="65" spans="1:6" s="27" customFormat="1" ht="11.25">
      <c r="A65" s="78" t="s">
        <v>190</v>
      </c>
      <c r="B65" s="86" t="s">
        <v>176</v>
      </c>
      <c r="C65" s="86" t="s">
        <v>177</v>
      </c>
      <c r="D65" s="87"/>
      <c r="E65" s="87"/>
      <c r="F65" s="87"/>
    </row>
    <row r="66" spans="1:6" s="27" customFormat="1" ht="11.25">
      <c r="A66" s="78" t="s">
        <v>193</v>
      </c>
      <c r="B66" s="87"/>
      <c r="C66" s="87" t="s">
        <v>132</v>
      </c>
      <c r="D66" s="87"/>
      <c r="E66" s="87"/>
      <c r="F66" s="87">
        <v>25</v>
      </c>
    </row>
    <row r="67" spans="1:6" s="27" customFormat="1" ht="11.25">
      <c r="A67" s="78" t="s">
        <v>194</v>
      </c>
      <c r="B67" s="87"/>
      <c r="C67" s="87" t="s">
        <v>134</v>
      </c>
      <c r="D67" s="87"/>
      <c r="E67" s="87"/>
      <c r="F67" s="87">
        <v>60</v>
      </c>
    </row>
    <row r="68" spans="1:6" s="27" customFormat="1" ht="11.25">
      <c r="A68" s="78" t="s">
        <v>195</v>
      </c>
      <c r="B68" s="86" t="s">
        <v>181</v>
      </c>
      <c r="C68" s="86" t="s">
        <v>182</v>
      </c>
      <c r="D68" s="87"/>
      <c r="E68" s="87"/>
      <c r="F68" s="87"/>
    </row>
    <row r="69" spans="1:6" s="27" customFormat="1" ht="11.25">
      <c r="A69" s="78" t="s">
        <v>198</v>
      </c>
      <c r="B69" s="87"/>
      <c r="C69" s="87" t="s">
        <v>132</v>
      </c>
      <c r="D69" s="87"/>
      <c r="E69" s="87"/>
      <c r="F69" s="87">
        <v>25</v>
      </c>
    </row>
    <row r="70" spans="1:6" s="27" customFormat="1" ht="11.25">
      <c r="A70" s="78" t="s">
        <v>199</v>
      </c>
      <c r="B70" s="87"/>
      <c r="C70" s="87" t="s">
        <v>134</v>
      </c>
      <c r="D70" s="87"/>
      <c r="E70" s="87"/>
      <c r="F70" s="87">
        <v>7</v>
      </c>
    </row>
    <row r="71" spans="1:6" s="27" customFormat="1" ht="11.25">
      <c r="A71" s="78" t="s">
        <v>200</v>
      </c>
      <c r="B71" s="86" t="s">
        <v>186</v>
      </c>
      <c r="C71" s="86" t="s">
        <v>187</v>
      </c>
      <c r="D71" s="87"/>
      <c r="E71" s="87"/>
      <c r="F71" s="87"/>
    </row>
    <row r="72" spans="1:6" s="27" customFormat="1" ht="11.25">
      <c r="A72" s="78" t="s">
        <v>203</v>
      </c>
      <c r="B72" s="87"/>
      <c r="C72" s="87" t="s">
        <v>95</v>
      </c>
      <c r="D72" s="87">
        <v>98</v>
      </c>
      <c r="E72" s="87">
        <v>98</v>
      </c>
      <c r="F72" s="87"/>
    </row>
    <row r="73" spans="1:6" s="27" customFormat="1" ht="11.25">
      <c r="A73" s="78" t="s">
        <v>205</v>
      </c>
      <c r="B73" s="87"/>
      <c r="C73" s="87" t="s">
        <v>96</v>
      </c>
      <c r="D73" s="87">
        <v>81</v>
      </c>
      <c r="E73" s="87">
        <v>81</v>
      </c>
      <c r="F73" s="87">
        <v>78</v>
      </c>
    </row>
    <row r="74" spans="1:6" s="27" customFormat="1" ht="11.25">
      <c r="A74" s="78" t="s">
        <v>208</v>
      </c>
      <c r="B74" s="86" t="s">
        <v>191</v>
      </c>
      <c r="C74" s="86" t="s">
        <v>192</v>
      </c>
      <c r="D74" s="87"/>
      <c r="E74" s="87"/>
      <c r="F74" s="87"/>
    </row>
    <row r="75" spans="1:6" s="27" customFormat="1" ht="11.25">
      <c r="A75" s="78" t="s">
        <v>209</v>
      </c>
      <c r="B75" s="87"/>
      <c r="C75" s="87" t="s">
        <v>95</v>
      </c>
      <c r="D75" s="87">
        <v>93</v>
      </c>
      <c r="E75" s="87">
        <v>96</v>
      </c>
      <c r="F75" s="87"/>
    </row>
    <row r="76" spans="1:6" s="27" customFormat="1" ht="11.25">
      <c r="A76" s="78" t="s">
        <v>212</v>
      </c>
      <c r="B76" s="87"/>
      <c r="C76" s="87" t="s">
        <v>96</v>
      </c>
      <c r="D76" s="87">
        <v>93</v>
      </c>
      <c r="E76" s="87">
        <v>9</v>
      </c>
      <c r="F76" s="87">
        <v>57</v>
      </c>
    </row>
    <row r="77" spans="1:6" s="27" customFormat="1" ht="11.25">
      <c r="A77" s="78" t="s">
        <v>366</v>
      </c>
      <c r="B77" s="86" t="s">
        <v>196</v>
      </c>
      <c r="C77" s="86" t="s">
        <v>197</v>
      </c>
      <c r="D77" s="87"/>
      <c r="E77" s="87"/>
      <c r="F77" s="87"/>
    </row>
    <row r="78" spans="1:6" s="27" customFormat="1" ht="11.25">
      <c r="A78" s="78" t="s">
        <v>367</v>
      </c>
      <c r="B78" s="87"/>
      <c r="C78" s="87" t="s">
        <v>95</v>
      </c>
      <c r="D78" s="87">
        <v>60</v>
      </c>
      <c r="E78" s="87">
        <v>62</v>
      </c>
      <c r="F78" s="87"/>
    </row>
    <row r="79" spans="1:6" s="27" customFormat="1" ht="11.25">
      <c r="A79" s="78" t="s">
        <v>368</v>
      </c>
      <c r="B79" s="87"/>
      <c r="C79" s="87" t="s">
        <v>96</v>
      </c>
      <c r="D79" s="87">
        <v>60</v>
      </c>
      <c r="E79" s="87">
        <v>62</v>
      </c>
      <c r="F79" s="87">
        <v>60</v>
      </c>
    </row>
    <row r="80" spans="1:6" s="27" customFormat="1" ht="11.25">
      <c r="A80" s="78" t="s">
        <v>369</v>
      </c>
      <c r="B80" s="86" t="s">
        <v>201</v>
      </c>
      <c r="C80" s="86" t="s">
        <v>202</v>
      </c>
      <c r="D80" s="87"/>
      <c r="E80" s="87"/>
      <c r="F80" s="87"/>
    </row>
    <row r="81" spans="1:6" s="27" customFormat="1" ht="11.25">
      <c r="A81" s="78" t="s">
        <v>370</v>
      </c>
      <c r="B81" s="87"/>
      <c r="C81" s="87" t="s">
        <v>204</v>
      </c>
      <c r="D81" s="87"/>
      <c r="E81" s="87"/>
      <c r="F81" s="87">
        <v>1</v>
      </c>
    </row>
    <row r="82" spans="1:6" s="27" customFormat="1" ht="11.25">
      <c r="A82" s="78" t="s">
        <v>371</v>
      </c>
      <c r="B82" s="86" t="s">
        <v>206</v>
      </c>
      <c r="C82" s="86" t="s">
        <v>207</v>
      </c>
      <c r="D82" s="87"/>
      <c r="E82" s="87"/>
      <c r="F82" s="87"/>
    </row>
    <row r="83" spans="1:6" s="27" customFormat="1" ht="11.25">
      <c r="A83" s="78" t="s">
        <v>372</v>
      </c>
      <c r="B83" s="87"/>
      <c r="C83" s="87" t="s">
        <v>204</v>
      </c>
      <c r="D83" s="87"/>
      <c r="E83" s="87"/>
      <c r="F83" s="87">
        <v>6</v>
      </c>
    </row>
    <row r="84" spans="1:6" s="27" customFormat="1" ht="11.25">
      <c r="A84" s="78" t="s">
        <v>373</v>
      </c>
      <c r="B84" s="86" t="s">
        <v>210</v>
      </c>
      <c r="C84" s="86" t="s">
        <v>211</v>
      </c>
      <c r="D84" s="87"/>
      <c r="E84" s="87"/>
      <c r="F84" s="87"/>
    </row>
    <row r="85" spans="1:6" s="27" customFormat="1" ht="11.25">
      <c r="A85" s="78" t="s">
        <v>374</v>
      </c>
      <c r="B85" s="87"/>
      <c r="C85" s="87" t="s">
        <v>213</v>
      </c>
      <c r="D85" s="87"/>
      <c r="E85" s="87"/>
      <c r="F85" s="87">
        <v>30</v>
      </c>
    </row>
    <row r="86" spans="1:6" s="27" customFormat="1" ht="11.25">
      <c r="A86" s="78" t="s">
        <v>375</v>
      </c>
      <c r="B86" s="86" t="s">
        <v>214</v>
      </c>
      <c r="C86" s="86" t="s">
        <v>215</v>
      </c>
      <c r="D86" s="87"/>
      <c r="E86" s="87"/>
      <c r="F86" s="87"/>
    </row>
    <row r="87" spans="1:6" ht="12.75">
      <c r="A87" s="78" t="s">
        <v>376</v>
      </c>
      <c r="B87" s="87"/>
      <c r="C87" s="87" t="s">
        <v>216</v>
      </c>
      <c r="D87" s="87">
        <v>1</v>
      </c>
      <c r="E87" s="87">
        <v>1</v>
      </c>
      <c r="F87" s="87">
        <v>1</v>
      </c>
    </row>
    <row r="88" spans="1:6" ht="12.75">
      <c r="A88" s="78" t="s">
        <v>377</v>
      </c>
      <c r="B88" s="87"/>
      <c r="C88" s="87" t="s">
        <v>217</v>
      </c>
      <c r="D88" s="87"/>
      <c r="E88" s="87"/>
      <c r="F88" s="87">
        <v>89</v>
      </c>
    </row>
    <row r="89" spans="1:6" ht="12.75">
      <c r="A89" s="78" t="s">
        <v>378</v>
      </c>
      <c r="B89" s="87"/>
      <c r="C89" s="87" t="s">
        <v>218</v>
      </c>
      <c r="D89" s="87"/>
      <c r="E89" s="87"/>
      <c r="F89" s="87">
        <v>3200</v>
      </c>
    </row>
    <row r="90" spans="1:6" ht="12.75">
      <c r="A90" s="78" t="s">
        <v>379</v>
      </c>
      <c r="B90" s="86" t="s">
        <v>219</v>
      </c>
      <c r="C90" s="86" t="s">
        <v>220</v>
      </c>
      <c r="D90" s="87"/>
      <c r="E90" s="87"/>
      <c r="F90" s="87"/>
    </row>
    <row r="91" spans="1:6" ht="12.75">
      <c r="A91" s="78" t="s">
        <v>380</v>
      </c>
      <c r="B91" s="87"/>
      <c r="C91" s="87" t="s">
        <v>221</v>
      </c>
      <c r="D91" s="87">
        <v>40</v>
      </c>
      <c r="E91" s="87">
        <v>40</v>
      </c>
      <c r="F91" s="87">
        <v>40</v>
      </c>
    </row>
    <row r="92" spans="1:6" ht="12.75">
      <c r="A92" s="78" t="s">
        <v>381</v>
      </c>
      <c r="B92" s="87"/>
      <c r="C92" s="87" t="s">
        <v>222</v>
      </c>
      <c r="D92" s="87"/>
      <c r="E92" s="87"/>
      <c r="F92" s="87">
        <v>40</v>
      </c>
    </row>
    <row r="93" spans="1:6" ht="12.75">
      <c r="A93" s="78" t="s">
        <v>382</v>
      </c>
      <c r="B93" s="87"/>
      <c r="C93" s="87" t="s">
        <v>223</v>
      </c>
      <c r="D93" s="87"/>
      <c r="E93" s="87"/>
      <c r="F93" s="87">
        <v>11800</v>
      </c>
    </row>
    <row r="94" spans="1:6" ht="12.75">
      <c r="A94" s="78" t="s">
        <v>383</v>
      </c>
      <c r="B94" s="86" t="s">
        <v>224</v>
      </c>
      <c r="C94" s="86" t="s">
        <v>225</v>
      </c>
      <c r="D94" s="87"/>
      <c r="E94" s="87"/>
      <c r="F94" s="87"/>
    </row>
    <row r="95" spans="1:6" ht="12.75">
      <c r="A95" s="78" t="s">
        <v>384</v>
      </c>
      <c r="B95" s="87"/>
      <c r="C95" s="87" t="s">
        <v>226</v>
      </c>
      <c r="D95" s="87"/>
      <c r="E95" s="87"/>
      <c r="F95" s="87">
        <v>300</v>
      </c>
    </row>
    <row r="96" spans="1:6" ht="12.75">
      <c r="A96" s="78" t="s">
        <v>385</v>
      </c>
      <c r="B96" s="87"/>
      <c r="C96" s="87" t="s">
        <v>227</v>
      </c>
      <c r="D96" s="87"/>
      <c r="E96" s="87"/>
      <c r="F96" s="87">
        <v>20</v>
      </c>
    </row>
    <row r="97" spans="1:6" ht="12.75">
      <c r="A97" s="27"/>
      <c r="B97" s="27"/>
      <c r="C97" s="27"/>
      <c r="D97" s="27"/>
      <c r="E97" s="27"/>
      <c r="F97" s="27"/>
    </row>
    <row r="98" spans="1:6" ht="12.75">
      <c r="A98" s="27"/>
      <c r="B98" s="27"/>
      <c r="C98" s="27"/>
      <c r="D98" s="27"/>
      <c r="E98" s="27"/>
      <c r="F98" s="27"/>
    </row>
    <row r="99" spans="1:6" ht="12.75">
      <c r="A99" s="27"/>
      <c r="B99" s="27"/>
      <c r="C99" s="27"/>
      <c r="D99" s="27"/>
      <c r="E99" s="27"/>
      <c r="F99" s="27"/>
    </row>
    <row r="100" spans="1:6" ht="12.75">
      <c r="A100" s="27"/>
      <c r="B100" s="27"/>
      <c r="C100" s="27"/>
      <c r="D100" s="27"/>
      <c r="E100" s="27"/>
      <c r="F100" s="27"/>
    </row>
  </sheetData>
  <sheetProtection selectLockedCells="1" selectUnlockedCells="1"/>
  <mergeCells count="5">
    <mergeCell ref="A6:A7"/>
    <mergeCell ref="A1:F1"/>
    <mergeCell ref="D2:F2"/>
    <mergeCell ref="A3:F3"/>
    <mergeCell ref="B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F2" sqref="F2:I2"/>
    </sheetView>
  </sheetViews>
  <sheetFormatPr defaultColWidth="9.00390625" defaultRowHeight="12.75"/>
  <cols>
    <col min="1" max="1" width="36.125" style="0" customWidth="1"/>
    <col min="2" max="2" width="9.25390625" style="0" customWidth="1"/>
    <col min="3" max="3" width="14.125" style="0" customWidth="1"/>
    <col min="5" max="5" width="14.125" style="0" customWidth="1"/>
    <col min="7" max="7" width="14.125" style="0" customWidth="1"/>
    <col min="8" max="8" width="9.25390625" style="0" customWidth="1"/>
    <col min="9" max="9" width="14.125" style="0" customWidth="1"/>
  </cols>
  <sheetData>
    <row r="1" spans="1:9" ht="12.75">
      <c r="A1" s="27"/>
      <c r="B1" s="27"/>
      <c r="C1" s="30"/>
      <c r="D1" s="27"/>
      <c r="E1" s="27"/>
      <c r="F1" s="27"/>
      <c r="G1" s="27"/>
      <c r="H1" s="116" t="s">
        <v>228</v>
      </c>
      <c r="I1" s="116"/>
    </row>
    <row r="2" spans="1:9" ht="12.75">
      <c r="A2" s="27"/>
      <c r="B2" s="27"/>
      <c r="C2" s="30"/>
      <c r="D2" s="27"/>
      <c r="E2" s="27"/>
      <c r="F2" s="116" t="s">
        <v>393</v>
      </c>
      <c r="G2" s="116"/>
      <c r="H2" s="116"/>
      <c r="I2" s="116"/>
    </row>
    <row r="3" spans="1:9" ht="12.75">
      <c r="A3" s="112" t="s">
        <v>229</v>
      </c>
      <c r="B3" s="112"/>
      <c r="C3" s="112"/>
      <c r="D3" s="112"/>
      <c r="E3" s="112"/>
      <c r="F3" s="112"/>
      <c r="G3" s="112"/>
      <c r="H3" s="112"/>
      <c r="I3" s="112"/>
    </row>
    <row r="4" spans="1:9" ht="12.75">
      <c r="A4" s="27"/>
      <c r="B4" s="27"/>
      <c r="C4" s="30"/>
      <c r="D4" s="27"/>
      <c r="E4" s="27"/>
      <c r="F4" s="27"/>
      <c r="G4" s="27"/>
      <c r="H4" s="27"/>
      <c r="I4" s="27"/>
    </row>
    <row r="5" spans="1:9" ht="12.75" customHeight="1">
      <c r="A5" s="117" t="s">
        <v>230</v>
      </c>
      <c r="B5" s="118" t="s">
        <v>231</v>
      </c>
      <c r="C5" s="118"/>
      <c r="D5" s="119" t="s">
        <v>232</v>
      </c>
      <c r="E5" s="119"/>
      <c r="F5" s="119" t="s">
        <v>233</v>
      </c>
      <c r="G5" s="119"/>
      <c r="H5" s="119" t="s">
        <v>234</v>
      </c>
      <c r="I5" s="119"/>
    </row>
    <row r="6" spans="1:9" ht="12.75">
      <c r="A6" s="117"/>
      <c r="B6" s="33" t="s">
        <v>235</v>
      </c>
      <c r="C6" s="31" t="s">
        <v>236</v>
      </c>
      <c r="D6" s="33" t="s">
        <v>235</v>
      </c>
      <c r="E6" s="33" t="s">
        <v>236</v>
      </c>
      <c r="F6" s="33" t="s">
        <v>235</v>
      </c>
      <c r="G6" s="33" t="s">
        <v>236</v>
      </c>
      <c r="H6" s="33" t="s">
        <v>235</v>
      </c>
      <c r="I6" s="33" t="s">
        <v>236</v>
      </c>
    </row>
    <row r="7" spans="1:9" ht="12.75">
      <c r="A7" s="34" t="s">
        <v>237</v>
      </c>
      <c r="B7" s="32" t="s">
        <v>12</v>
      </c>
      <c r="C7" s="32" t="s">
        <v>13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238</v>
      </c>
      <c r="I7" s="32" t="s">
        <v>239</v>
      </c>
    </row>
    <row r="8" spans="1:9" ht="12.75">
      <c r="A8" s="29" t="s">
        <v>240</v>
      </c>
      <c r="B8" s="35">
        <v>1224</v>
      </c>
      <c r="C8" s="36">
        <v>3389256</v>
      </c>
      <c r="D8" s="35"/>
      <c r="E8" s="35"/>
      <c r="F8" s="35">
        <v>1224</v>
      </c>
      <c r="G8" s="35">
        <v>3389256</v>
      </c>
      <c r="H8" s="35">
        <v>0</v>
      </c>
      <c r="I8" s="35">
        <v>0</v>
      </c>
    </row>
    <row r="9" spans="1:9" ht="12.75">
      <c r="A9" s="29" t="s">
        <v>241</v>
      </c>
      <c r="B9" s="35">
        <v>1</v>
      </c>
      <c r="C9" s="36">
        <v>210744</v>
      </c>
      <c r="D9" s="35"/>
      <c r="E9" s="35"/>
      <c r="F9" s="35">
        <v>1</v>
      </c>
      <c r="G9" s="35">
        <v>210744</v>
      </c>
      <c r="H9" s="35">
        <v>0</v>
      </c>
      <c r="I9" s="35">
        <v>0</v>
      </c>
    </row>
    <row r="10" spans="1:9" ht="12.75">
      <c r="A10" s="29" t="s">
        <v>242</v>
      </c>
      <c r="B10" s="35">
        <v>67</v>
      </c>
      <c r="C10" s="36">
        <v>175004</v>
      </c>
      <c r="D10" s="35"/>
      <c r="E10" s="35"/>
      <c r="F10" s="35">
        <v>67</v>
      </c>
      <c r="G10" s="35">
        <v>175004</v>
      </c>
      <c r="H10" s="35">
        <v>0</v>
      </c>
      <c r="I10" s="35">
        <v>0</v>
      </c>
    </row>
    <row r="11" spans="1:9" ht="12.75">
      <c r="A11" s="29" t="s">
        <v>243</v>
      </c>
      <c r="B11" s="35">
        <v>19000000</v>
      </c>
      <c r="C11" s="36">
        <v>28500000</v>
      </c>
      <c r="D11" s="35"/>
      <c r="E11" s="35"/>
      <c r="F11" s="35">
        <v>19771135</v>
      </c>
      <c r="G11" s="35">
        <v>29656703</v>
      </c>
      <c r="H11" s="35">
        <v>771135</v>
      </c>
      <c r="I11" s="35">
        <v>1156703</v>
      </c>
    </row>
    <row r="12" spans="1:9" ht="12.75">
      <c r="A12" s="29" t="s">
        <v>244</v>
      </c>
      <c r="B12" s="37"/>
      <c r="C12" s="36">
        <v>6061248</v>
      </c>
      <c r="D12" s="35"/>
      <c r="E12" s="35"/>
      <c r="F12" s="35"/>
      <c r="G12" s="35">
        <v>6061248</v>
      </c>
      <c r="H12" s="35">
        <v>0</v>
      </c>
      <c r="I12" s="35">
        <v>0</v>
      </c>
    </row>
    <row r="13" spans="1:9" ht="12.75">
      <c r="A13" s="29" t="s">
        <v>245</v>
      </c>
      <c r="B13" s="35">
        <v>6584</v>
      </c>
      <c r="C13" s="36">
        <v>1300340</v>
      </c>
      <c r="D13" s="35"/>
      <c r="E13" s="35"/>
      <c r="F13" s="35">
        <v>6584</v>
      </c>
      <c r="G13" s="35">
        <v>1300340</v>
      </c>
      <c r="H13" s="35">
        <v>0</v>
      </c>
      <c r="I13" s="35">
        <v>0</v>
      </c>
    </row>
    <row r="14" spans="1:9" ht="12.75">
      <c r="A14" s="29" t="s">
        <v>246</v>
      </c>
      <c r="B14" s="35">
        <v>80</v>
      </c>
      <c r="C14" s="36">
        <v>4428800</v>
      </c>
      <c r="D14" s="35"/>
      <c r="E14" s="35"/>
      <c r="F14" s="35">
        <v>78</v>
      </c>
      <c r="G14" s="35">
        <v>4318080</v>
      </c>
      <c r="H14" s="35">
        <v>-2</v>
      </c>
      <c r="I14" s="35">
        <v>-110720</v>
      </c>
    </row>
    <row r="15" spans="1:9" ht="12.75">
      <c r="A15" s="29" t="s">
        <v>247</v>
      </c>
      <c r="B15" s="35">
        <v>50</v>
      </c>
      <c r="C15" s="36">
        <v>8304000</v>
      </c>
      <c r="D15" s="35"/>
      <c r="E15" s="35"/>
      <c r="F15" s="35">
        <v>57</v>
      </c>
      <c r="G15" s="35">
        <v>9466560</v>
      </c>
      <c r="H15" s="35">
        <v>7</v>
      </c>
      <c r="I15" s="35">
        <v>1162560</v>
      </c>
    </row>
    <row r="16" spans="1:9" ht="12.75">
      <c r="A16" s="29" t="s">
        <v>248</v>
      </c>
      <c r="B16" s="35">
        <v>30</v>
      </c>
      <c r="C16" s="36">
        <v>3760000</v>
      </c>
      <c r="D16" s="35"/>
      <c r="E16" s="35"/>
      <c r="F16" s="35">
        <v>30</v>
      </c>
      <c r="G16" s="35">
        <v>3760000</v>
      </c>
      <c r="H16" s="35">
        <v>0</v>
      </c>
      <c r="I16" s="35">
        <v>0</v>
      </c>
    </row>
    <row r="17" spans="1:9" ht="12.75">
      <c r="A17" s="29" t="s">
        <v>249</v>
      </c>
      <c r="B17" s="35">
        <v>30</v>
      </c>
      <c r="C17" s="36">
        <v>1880000</v>
      </c>
      <c r="D17" s="35"/>
      <c r="E17" s="35"/>
      <c r="F17" s="35">
        <v>31</v>
      </c>
      <c r="G17" s="35">
        <v>1958333</v>
      </c>
      <c r="H17" s="35">
        <v>1</v>
      </c>
      <c r="I17" s="35">
        <v>78333</v>
      </c>
    </row>
    <row r="18" spans="1:9" ht="12.75">
      <c r="A18" s="29" t="s">
        <v>250</v>
      </c>
      <c r="B18" s="35">
        <v>25</v>
      </c>
      <c r="C18" s="36">
        <v>2193333</v>
      </c>
      <c r="D18" s="35"/>
      <c r="E18" s="35"/>
      <c r="F18" s="35">
        <v>25</v>
      </c>
      <c r="G18" s="35">
        <v>2193333</v>
      </c>
      <c r="H18" s="35">
        <v>0</v>
      </c>
      <c r="I18" s="35">
        <v>0</v>
      </c>
    </row>
    <row r="19" spans="1:9" ht="12.75">
      <c r="A19" s="29" t="s">
        <v>251</v>
      </c>
      <c r="B19" s="35">
        <v>12</v>
      </c>
      <c r="C19" s="36">
        <v>1096667</v>
      </c>
      <c r="D19" s="35"/>
      <c r="E19" s="35"/>
      <c r="F19" s="35">
        <v>12</v>
      </c>
      <c r="G19" s="35">
        <v>1096667</v>
      </c>
      <c r="H19" s="35">
        <v>0</v>
      </c>
      <c r="I19" s="35">
        <v>0</v>
      </c>
    </row>
    <row r="20" spans="1:9" ht="12.75">
      <c r="A20" s="27" t="s">
        <v>252</v>
      </c>
      <c r="B20" s="35">
        <v>11</v>
      </c>
      <c r="C20" s="36">
        <v>1096667</v>
      </c>
      <c r="D20" s="37"/>
      <c r="E20" s="35"/>
      <c r="F20" s="35">
        <v>11</v>
      </c>
      <c r="G20" s="35">
        <v>1096667</v>
      </c>
      <c r="H20" s="35">
        <v>0</v>
      </c>
      <c r="I20" s="35">
        <v>0</v>
      </c>
    </row>
    <row r="21" spans="1:9" ht="12.75">
      <c r="A21" s="29" t="s">
        <v>253</v>
      </c>
      <c r="B21" s="37">
        <v>33</v>
      </c>
      <c r="C21" s="36">
        <v>3446667</v>
      </c>
      <c r="D21" s="35"/>
      <c r="E21" s="35"/>
      <c r="F21" s="35">
        <v>33</v>
      </c>
      <c r="G21" s="35">
        <v>3446667</v>
      </c>
      <c r="H21" s="35">
        <v>0</v>
      </c>
      <c r="I21" s="35">
        <v>0</v>
      </c>
    </row>
    <row r="22" spans="1:9" ht="12.75">
      <c r="A22" s="29" t="s">
        <v>254</v>
      </c>
      <c r="B22" s="35">
        <v>47</v>
      </c>
      <c r="C22" s="36">
        <v>5640000</v>
      </c>
      <c r="D22" s="35"/>
      <c r="E22" s="35"/>
      <c r="F22" s="35">
        <v>47</v>
      </c>
      <c r="G22" s="35">
        <v>5640000</v>
      </c>
      <c r="H22" s="35">
        <v>0</v>
      </c>
      <c r="I22" s="35">
        <v>0</v>
      </c>
    </row>
    <row r="23" spans="1:9" ht="12.75">
      <c r="A23" s="29" t="s">
        <v>255</v>
      </c>
      <c r="B23" s="35">
        <v>27</v>
      </c>
      <c r="C23" s="36">
        <v>1175000</v>
      </c>
      <c r="D23" s="35"/>
      <c r="E23" s="35"/>
      <c r="F23" s="35">
        <v>28</v>
      </c>
      <c r="G23" s="35">
        <v>1253333</v>
      </c>
      <c r="H23" s="35">
        <v>1</v>
      </c>
      <c r="I23" s="35">
        <v>78333</v>
      </c>
    </row>
    <row r="24" spans="1:9" ht="12.75">
      <c r="A24" s="29" t="s">
        <v>256</v>
      </c>
      <c r="B24" s="35">
        <v>12</v>
      </c>
      <c r="C24" s="36">
        <v>548333</v>
      </c>
      <c r="D24" s="35"/>
      <c r="E24" s="35"/>
      <c r="F24" s="35">
        <v>12</v>
      </c>
      <c r="G24" s="35">
        <v>548333</v>
      </c>
      <c r="H24" s="35">
        <v>0</v>
      </c>
      <c r="I24" s="35">
        <v>0</v>
      </c>
    </row>
    <row r="25" spans="1:9" ht="12.75">
      <c r="A25" s="29" t="s">
        <v>257</v>
      </c>
      <c r="B25" s="35">
        <v>12</v>
      </c>
      <c r="C25" s="36">
        <v>626667</v>
      </c>
      <c r="D25" s="35"/>
      <c r="E25" s="35"/>
      <c r="F25" s="35">
        <v>13</v>
      </c>
      <c r="G25" s="35">
        <v>705000</v>
      </c>
      <c r="H25" s="35">
        <v>1</v>
      </c>
      <c r="I25" s="35">
        <v>78333</v>
      </c>
    </row>
    <row r="26" spans="1:9" ht="12.75">
      <c r="A26" s="29" t="s">
        <v>258</v>
      </c>
      <c r="B26" s="35">
        <v>27</v>
      </c>
      <c r="C26" s="36">
        <v>1410000</v>
      </c>
      <c r="D26" s="35"/>
      <c r="E26" s="35"/>
      <c r="F26" s="35">
        <v>26</v>
      </c>
      <c r="G26" s="35">
        <v>1410000</v>
      </c>
      <c r="H26" s="35">
        <v>-1</v>
      </c>
      <c r="I26" s="35">
        <v>0</v>
      </c>
    </row>
    <row r="27" spans="1:9" ht="12.75">
      <c r="A27" s="29" t="s">
        <v>259</v>
      </c>
      <c r="B27" s="35">
        <v>38</v>
      </c>
      <c r="C27" s="36">
        <v>2271667</v>
      </c>
      <c r="D27" s="35"/>
      <c r="E27" s="35"/>
      <c r="F27" s="35">
        <v>37</v>
      </c>
      <c r="G27" s="35">
        <v>2193333</v>
      </c>
      <c r="H27" s="35">
        <v>-1</v>
      </c>
      <c r="I27" s="35">
        <v>-78334</v>
      </c>
    </row>
    <row r="28" spans="1:9" ht="12.75">
      <c r="A28" s="29" t="s">
        <v>260</v>
      </c>
      <c r="B28" s="35">
        <v>37</v>
      </c>
      <c r="C28" s="36">
        <v>626667</v>
      </c>
      <c r="D28" s="35"/>
      <c r="E28" s="35"/>
      <c r="F28" s="35">
        <v>42</v>
      </c>
      <c r="G28" s="35">
        <v>626667</v>
      </c>
      <c r="H28" s="35">
        <v>5</v>
      </c>
      <c r="I28" s="35">
        <v>0</v>
      </c>
    </row>
    <row r="29" spans="1:9" ht="12.75">
      <c r="A29" s="29" t="s">
        <v>261</v>
      </c>
      <c r="B29" s="35">
        <v>52</v>
      </c>
      <c r="C29" s="36">
        <v>470000</v>
      </c>
      <c r="D29" s="35"/>
      <c r="E29" s="35"/>
      <c r="F29" s="35">
        <v>46</v>
      </c>
      <c r="G29" s="35">
        <v>470000</v>
      </c>
      <c r="H29" s="35">
        <v>-6</v>
      </c>
      <c r="I29" s="35">
        <v>0</v>
      </c>
    </row>
    <row r="30" spans="1:9" ht="12.75">
      <c r="A30" s="29" t="s">
        <v>262</v>
      </c>
      <c r="B30" s="35">
        <v>37</v>
      </c>
      <c r="C30" s="36">
        <v>313333</v>
      </c>
      <c r="D30" s="35"/>
      <c r="E30" s="35"/>
      <c r="F30" s="35">
        <v>48</v>
      </c>
      <c r="G30" s="35">
        <v>391667</v>
      </c>
      <c r="H30" s="35">
        <v>11</v>
      </c>
      <c r="I30" s="35">
        <v>78334</v>
      </c>
    </row>
    <row r="31" spans="1:9" ht="12.75">
      <c r="A31" s="29" t="s">
        <v>263</v>
      </c>
      <c r="B31" s="35">
        <v>50</v>
      </c>
      <c r="C31" s="36">
        <v>235000</v>
      </c>
      <c r="D31" s="35"/>
      <c r="E31" s="35"/>
      <c r="F31" s="35">
        <v>54</v>
      </c>
      <c r="G31" s="35">
        <v>235000</v>
      </c>
      <c r="H31" s="35">
        <v>4</v>
      </c>
      <c r="I31" s="35">
        <v>0</v>
      </c>
    </row>
    <row r="32" spans="1:9" ht="12.75">
      <c r="A32" s="38" t="s">
        <v>264</v>
      </c>
      <c r="B32" s="35">
        <v>1</v>
      </c>
      <c r="C32" s="36">
        <v>238933</v>
      </c>
      <c r="D32" s="35"/>
      <c r="E32" s="35"/>
      <c r="F32" s="35">
        <v>1</v>
      </c>
      <c r="G32" s="35">
        <v>238933</v>
      </c>
      <c r="H32" s="35">
        <v>0</v>
      </c>
      <c r="I32" s="35">
        <v>0</v>
      </c>
    </row>
    <row r="33" spans="1:9" ht="12.75">
      <c r="A33" s="38" t="s">
        <v>265</v>
      </c>
      <c r="B33" s="35">
        <v>3</v>
      </c>
      <c r="C33" s="36">
        <v>358400</v>
      </c>
      <c r="D33" s="35"/>
      <c r="E33" s="35"/>
      <c r="F33" s="35">
        <v>3</v>
      </c>
      <c r="G33" s="35">
        <v>358400</v>
      </c>
      <c r="H33" s="35">
        <v>0</v>
      </c>
      <c r="I33" s="35">
        <v>0</v>
      </c>
    </row>
    <row r="34" spans="1:9" ht="12.75">
      <c r="A34" s="38" t="s">
        <v>264</v>
      </c>
      <c r="B34" s="35">
        <v>2</v>
      </c>
      <c r="C34" s="36">
        <v>179200</v>
      </c>
      <c r="D34" s="35"/>
      <c r="E34" s="35"/>
      <c r="F34" s="35">
        <v>2</v>
      </c>
      <c r="G34" s="35">
        <v>179200</v>
      </c>
      <c r="H34" s="35">
        <v>0</v>
      </c>
      <c r="I34" s="35">
        <v>0</v>
      </c>
    </row>
    <row r="35" spans="1:9" ht="12.75">
      <c r="A35" s="38" t="s">
        <v>265</v>
      </c>
      <c r="B35" s="35">
        <v>5</v>
      </c>
      <c r="C35" s="36">
        <v>261333</v>
      </c>
      <c r="D35" s="35"/>
      <c r="E35" s="35"/>
      <c r="F35" s="35">
        <v>5</v>
      </c>
      <c r="G35" s="35">
        <v>261333</v>
      </c>
      <c r="H35" s="35">
        <v>0</v>
      </c>
      <c r="I35" s="35">
        <v>0</v>
      </c>
    </row>
    <row r="36" spans="1:9" ht="12.75">
      <c r="A36" s="38" t="s">
        <v>266</v>
      </c>
      <c r="B36" s="35">
        <v>128</v>
      </c>
      <c r="C36" s="36">
        <v>224000</v>
      </c>
      <c r="D36" s="35"/>
      <c r="E36" s="35"/>
      <c r="F36" s="35">
        <v>128</v>
      </c>
      <c r="G36" s="35">
        <v>224000</v>
      </c>
      <c r="H36" s="35"/>
      <c r="I36" s="35"/>
    </row>
    <row r="37" spans="1:9" ht="12.75">
      <c r="A37" s="38"/>
      <c r="B37" s="35"/>
      <c r="C37" s="36"/>
      <c r="D37" s="35"/>
      <c r="E37" s="35"/>
      <c r="F37" s="35"/>
      <c r="G37" s="35"/>
      <c r="H37" s="35"/>
      <c r="I37" s="36" t="s">
        <v>386</v>
      </c>
    </row>
    <row r="38" spans="1:9" ht="12.75">
      <c r="A38" s="38" t="s">
        <v>267</v>
      </c>
      <c r="B38" s="35">
        <v>146</v>
      </c>
      <c r="C38" s="36">
        <v>3533200</v>
      </c>
      <c r="D38" s="35"/>
      <c r="E38" s="35"/>
      <c r="F38" s="35">
        <v>146</v>
      </c>
      <c r="G38" s="35">
        <v>3533200</v>
      </c>
      <c r="H38" s="35">
        <v>0</v>
      </c>
      <c r="I38" s="35">
        <v>0</v>
      </c>
    </row>
    <row r="39" spans="1:9" ht="12.75">
      <c r="A39" s="38" t="s">
        <v>268</v>
      </c>
      <c r="B39" s="35">
        <v>131</v>
      </c>
      <c r="C39" s="36">
        <v>1397333</v>
      </c>
      <c r="D39" s="35"/>
      <c r="E39" s="35"/>
      <c r="F39" s="35">
        <v>133</v>
      </c>
      <c r="G39" s="35">
        <v>1418667</v>
      </c>
      <c r="H39" s="35">
        <v>2</v>
      </c>
      <c r="I39" s="35">
        <v>21334</v>
      </c>
    </row>
    <row r="40" spans="1:9" ht="12.75">
      <c r="A40" s="29" t="s">
        <v>269</v>
      </c>
      <c r="B40" s="35">
        <v>86</v>
      </c>
      <c r="C40" s="36">
        <v>5848000</v>
      </c>
      <c r="D40" s="35"/>
      <c r="E40" s="35"/>
      <c r="F40" s="35">
        <v>75</v>
      </c>
      <c r="G40" s="35">
        <v>5100000</v>
      </c>
      <c r="H40" s="35">
        <v>-11</v>
      </c>
      <c r="I40" s="35">
        <v>-748000</v>
      </c>
    </row>
    <row r="41" spans="1:9" ht="12.75">
      <c r="A41" s="29" t="s">
        <v>270</v>
      </c>
      <c r="B41" s="35">
        <v>65</v>
      </c>
      <c r="C41" s="36">
        <v>780000</v>
      </c>
      <c r="D41" s="35"/>
      <c r="E41" s="35"/>
      <c r="F41" s="35">
        <v>67</v>
      </c>
      <c r="G41" s="35">
        <v>804000</v>
      </c>
      <c r="H41" s="35">
        <v>2</v>
      </c>
      <c r="I41" s="35">
        <v>24000</v>
      </c>
    </row>
    <row r="42" spans="1:9" ht="12.75">
      <c r="A42" s="39" t="s">
        <v>271</v>
      </c>
      <c r="B42" s="40"/>
      <c r="C42" s="41">
        <f>SUM(C8:C41)</f>
        <v>91979792</v>
      </c>
      <c r="D42" s="41"/>
      <c r="E42" s="41">
        <f>SUM(E8:E41)</f>
        <v>0</v>
      </c>
      <c r="F42" s="41"/>
      <c r="G42" s="41">
        <f>SUM(G8:G41)</f>
        <v>93720668</v>
      </c>
      <c r="H42" s="41"/>
      <c r="I42" s="41">
        <f>SUM(I8:I41)</f>
        <v>1740876</v>
      </c>
    </row>
    <row r="43" spans="1:9" ht="12.75">
      <c r="A43" s="29" t="s">
        <v>272</v>
      </c>
      <c r="B43" s="29"/>
      <c r="C43" s="42">
        <v>157500</v>
      </c>
      <c r="D43" s="29"/>
      <c r="E43" s="29"/>
      <c r="F43" s="29"/>
      <c r="G43" s="29">
        <v>136500</v>
      </c>
      <c r="H43" s="29"/>
      <c r="I43" s="29">
        <v>-21000</v>
      </c>
    </row>
    <row r="44" spans="1:9" ht="12.75">
      <c r="A44" s="43" t="s">
        <v>10</v>
      </c>
      <c r="B44" s="43"/>
      <c r="C44" s="44">
        <f aca="true" t="shared" si="0" ref="C44:I44">C42+C43</f>
        <v>92137292</v>
      </c>
      <c r="D44" s="44">
        <f t="shared" si="0"/>
        <v>0</v>
      </c>
      <c r="E44" s="44">
        <f t="shared" si="0"/>
        <v>0</v>
      </c>
      <c r="F44" s="44">
        <f t="shared" si="0"/>
        <v>0</v>
      </c>
      <c r="G44" s="44">
        <f t="shared" si="0"/>
        <v>93857168</v>
      </c>
      <c r="H44" s="44">
        <f t="shared" si="0"/>
        <v>0</v>
      </c>
      <c r="I44" s="44">
        <f t="shared" si="0"/>
        <v>1719876</v>
      </c>
    </row>
  </sheetData>
  <sheetProtection selectLockedCells="1" selectUnlockedCells="1"/>
  <mergeCells count="8">
    <mergeCell ref="H1:I1"/>
    <mergeCell ref="F2:I2"/>
    <mergeCell ref="A3:I3"/>
    <mergeCell ref="A5:A6"/>
    <mergeCell ref="B5:C5"/>
    <mergeCell ref="D5:E5"/>
    <mergeCell ref="F5:G5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25390625" style="0" customWidth="1"/>
    <col min="2" max="7" width="10.75390625" style="0" customWidth="1"/>
    <col min="8" max="8" width="22.375" style="0" customWidth="1"/>
    <col min="9" max="14" width="10.75390625" style="0" customWidth="1"/>
  </cols>
  <sheetData>
    <row r="1" spans="6:14" ht="16.5" customHeight="1">
      <c r="F1" s="123" t="s">
        <v>273</v>
      </c>
      <c r="G1" s="123"/>
      <c r="L1" s="123" t="s">
        <v>274</v>
      </c>
      <c r="M1" s="123"/>
      <c r="N1" s="123"/>
    </row>
    <row r="2" spans="1:14" ht="19.5" customHeight="1">
      <c r="A2" s="127" t="s">
        <v>392</v>
      </c>
      <c r="B2" s="114"/>
      <c r="C2" s="114"/>
      <c r="D2" s="114"/>
      <c r="E2" s="114"/>
      <c r="F2" s="114"/>
      <c r="G2" s="114"/>
      <c r="H2" s="114" t="s">
        <v>275</v>
      </c>
      <c r="I2" s="114"/>
      <c r="J2" s="114"/>
      <c r="K2" s="114"/>
      <c r="L2" s="114"/>
      <c r="M2" s="114"/>
      <c r="N2" s="114"/>
    </row>
    <row r="3" spans="1:14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120" t="s">
        <v>276</v>
      </c>
      <c r="B4" s="120"/>
      <c r="C4" s="120"/>
      <c r="D4" s="120"/>
      <c r="E4" s="120"/>
      <c r="F4" s="120"/>
      <c r="G4" s="120"/>
      <c r="H4" s="120" t="s">
        <v>277</v>
      </c>
      <c r="I4" s="120"/>
      <c r="J4" s="120"/>
      <c r="K4" s="120"/>
      <c r="L4" s="120"/>
      <c r="M4" s="120"/>
      <c r="N4" s="120"/>
    </row>
    <row r="5" spans="1:11" ht="16.5" customHeight="1">
      <c r="A5" s="45"/>
      <c r="B5" s="45"/>
      <c r="C5" s="45"/>
      <c r="H5" s="45"/>
      <c r="I5" s="45"/>
      <c r="J5" s="45"/>
      <c r="K5" s="45"/>
    </row>
    <row r="6" spans="7:14" ht="16.5" customHeight="1">
      <c r="G6" s="3" t="s">
        <v>3</v>
      </c>
      <c r="L6" s="121" t="s">
        <v>3</v>
      </c>
      <c r="M6" s="121"/>
      <c r="N6" s="121"/>
    </row>
    <row r="7" spans="1:14" ht="19.5" customHeight="1">
      <c r="A7" s="46" t="s">
        <v>278</v>
      </c>
      <c r="B7" s="47" t="s">
        <v>279</v>
      </c>
      <c r="C7" s="47" t="s">
        <v>280</v>
      </c>
      <c r="D7" s="47" t="s">
        <v>281</v>
      </c>
      <c r="E7" s="47" t="s">
        <v>282</v>
      </c>
      <c r="F7" s="47" t="s">
        <v>283</v>
      </c>
      <c r="G7" s="7" t="s">
        <v>10</v>
      </c>
      <c r="H7" s="46" t="s">
        <v>284</v>
      </c>
      <c r="I7" s="47" t="s">
        <v>279</v>
      </c>
      <c r="J7" s="47" t="s">
        <v>280</v>
      </c>
      <c r="K7" s="47" t="s">
        <v>281</v>
      </c>
      <c r="L7" s="47" t="s">
        <v>282</v>
      </c>
      <c r="M7" s="47" t="s">
        <v>283</v>
      </c>
      <c r="N7" s="7" t="s">
        <v>10</v>
      </c>
    </row>
    <row r="8" spans="1:14" ht="19.5" customHeight="1">
      <c r="A8" s="48" t="s">
        <v>285</v>
      </c>
      <c r="B8" s="15">
        <v>37076</v>
      </c>
      <c r="C8" s="15">
        <v>42338</v>
      </c>
      <c r="D8" s="15">
        <v>8045</v>
      </c>
      <c r="E8" s="15">
        <v>59143</v>
      </c>
      <c r="F8" s="15">
        <v>12198</v>
      </c>
      <c r="G8" s="16">
        <f aca="true" t="shared" si="0" ref="G8:G19">SUM(B8:F8)</f>
        <v>158800</v>
      </c>
      <c r="H8" s="48" t="s">
        <v>286</v>
      </c>
      <c r="I8" s="15">
        <v>84132</v>
      </c>
      <c r="J8" s="15"/>
      <c r="K8" s="15">
        <v>1263</v>
      </c>
      <c r="L8" s="15">
        <v>18442</v>
      </c>
      <c r="M8" s="15">
        <v>7841</v>
      </c>
      <c r="N8" s="16">
        <f aca="true" t="shared" si="1" ref="N8:N18">SUM(I8:M8)</f>
        <v>111678</v>
      </c>
    </row>
    <row r="9" spans="1:14" ht="19.5" customHeight="1">
      <c r="A9" s="48" t="s">
        <v>287</v>
      </c>
      <c r="B9" s="15">
        <v>8735</v>
      </c>
      <c r="C9" s="15">
        <v>10586</v>
      </c>
      <c r="D9" s="15">
        <v>1959</v>
      </c>
      <c r="E9" s="15">
        <v>14726</v>
      </c>
      <c r="F9" s="15">
        <v>2960</v>
      </c>
      <c r="G9" s="16">
        <f t="shared" si="0"/>
        <v>38966</v>
      </c>
      <c r="H9" s="48" t="s">
        <v>288</v>
      </c>
      <c r="I9" s="15">
        <v>19154</v>
      </c>
      <c r="J9" s="15">
        <v>81711</v>
      </c>
      <c r="K9" s="15">
        <v>5059</v>
      </c>
      <c r="L9" s="15">
        <v>25733</v>
      </c>
      <c r="M9" s="15">
        <v>752</v>
      </c>
      <c r="N9" s="16">
        <f t="shared" si="1"/>
        <v>132409</v>
      </c>
    </row>
    <row r="10" spans="1:14" ht="19.5" customHeight="1">
      <c r="A10" s="48" t="s">
        <v>289</v>
      </c>
      <c r="B10" s="15">
        <v>66532</v>
      </c>
      <c r="C10" s="15">
        <v>28787</v>
      </c>
      <c r="D10" s="15">
        <v>6494</v>
      </c>
      <c r="E10" s="15">
        <v>31050</v>
      </c>
      <c r="F10" s="15">
        <v>13167</v>
      </c>
      <c r="G10" s="16">
        <f t="shared" si="0"/>
        <v>146030</v>
      </c>
      <c r="H10" s="48" t="s">
        <v>290</v>
      </c>
      <c r="I10" s="15">
        <v>65841</v>
      </c>
      <c r="J10" s="15"/>
      <c r="K10" s="15">
        <v>10176</v>
      </c>
      <c r="L10" s="15">
        <v>60744</v>
      </c>
      <c r="M10" s="15">
        <v>19732</v>
      </c>
      <c r="N10" s="16">
        <f t="shared" si="1"/>
        <v>156493</v>
      </c>
    </row>
    <row r="11" spans="1:14" ht="19.5" customHeight="1">
      <c r="A11" s="48" t="s">
        <v>291</v>
      </c>
      <c r="B11" s="15"/>
      <c r="C11" s="15"/>
      <c r="D11" s="15"/>
      <c r="E11" s="15"/>
      <c r="F11" s="15"/>
      <c r="G11" s="16">
        <f t="shared" si="0"/>
        <v>0</v>
      </c>
      <c r="H11" s="48" t="s">
        <v>292</v>
      </c>
      <c r="I11" s="15"/>
      <c r="J11" s="15"/>
      <c r="K11" s="15"/>
      <c r="L11" s="15"/>
      <c r="M11" s="15"/>
      <c r="N11" s="16">
        <f t="shared" si="1"/>
        <v>0</v>
      </c>
    </row>
    <row r="12" spans="1:14" ht="19.5" customHeight="1">
      <c r="A12" s="48" t="s">
        <v>293</v>
      </c>
      <c r="B12" s="15"/>
      <c r="C12" s="15"/>
      <c r="D12" s="15"/>
      <c r="E12" s="15"/>
      <c r="F12" s="15"/>
      <c r="G12" s="16">
        <f t="shared" si="0"/>
        <v>0</v>
      </c>
      <c r="H12" s="48" t="s">
        <v>294</v>
      </c>
      <c r="I12" s="15"/>
      <c r="J12" s="15"/>
      <c r="K12" s="15"/>
      <c r="L12" s="15"/>
      <c r="M12" s="15"/>
      <c r="N12" s="16">
        <f t="shared" si="1"/>
        <v>0</v>
      </c>
    </row>
    <row r="13" spans="1:14" ht="19.5" customHeight="1">
      <c r="A13" s="48" t="s">
        <v>295</v>
      </c>
      <c r="B13" s="15">
        <v>5648</v>
      </c>
      <c r="C13" s="15"/>
      <c r="D13" s="15"/>
      <c r="E13" s="15"/>
      <c r="F13" s="15"/>
      <c r="G13" s="16">
        <f t="shared" si="0"/>
        <v>5648</v>
      </c>
      <c r="H13" s="48" t="s">
        <v>296</v>
      </c>
      <c r="I13" s="15"/>
      <c r="J13" s="15"/>
      <c r="K13" s="15"/>
      <c r="L13" s="15"/>
      <c r="M13" s="15"/>
      <c r="N13" s="16">
        <f t="shared" si="1"/>
        <v>0</v>
      </c>
    </row>
    <row r="14" spans="1:14" ht="19.5" customHeight="1">
      <c r="A14" s="48" t="s">
        <v>297</v>
      </c>
      <c r="B14" s="15">
        <v>3104</v>
      </c>
      <c r="C14" s="15"/>
      <c r="D14" s="15"/>
      <c r="E14" s="15"/>
      <c r="F14" s="15"/>
      <c r="G14" s="16">
        <f t="shared" si="0"/>
        <v>3104</v>
      </c>
      <c r="H14" s="48"/>
      <c r="I14" s="15"/>
      <c r="J14" s="15"/>
      <c r="K14" s="15"/>
      <c r="L14" s="15"/>
      <c r="M14" s="15"/>
      <c r="N14" s="16">
        <f t="shared" si="1"/>
        <v>0</v>
      </c>
    </row>
    <row r="15" spans="1:14" ht="19.5" customHeight="1">
      <c r="A15" s="48" t="s">
        <v>298</v>
      </c>
      <c r="B15" s="15"/>
      <c r="C15" s="15"/>
      <c r="D15" s="15"/>
      <c r="E15" s="15"/>
      <c r="F15" s="15"/>
      <c r="G15" s="16">
        <f t="shared" si="0"/>
        <v>0</v>
      </c>
      <c r="H15" s="48"/>
      <c r="I15" s="15"/>
      <c r="J15" s="15"/>
      <c r="K15" s="15"/>
      <c r="L15" s="15"/>
      <c r="M15" s="15"/>
      <c r="N15" s="16">
        <f t="shared" si="1"/>
        <v>0</v>
      </c>
    </row>
    <row r="16" spans="1:14" ht="19.5" customHeight="1">
      <c r="A16" s="48" t="s">
        <v>299</v>
      </c>
      <c r="B16" s="15">
        <v>7711</v>
      </c>
      <c r="C16" s="15"/>
      <c r="D16" s="15"/>
      <c r="E16" s="15"/>
      <c r="F16" s="15"/>
      <c r="G16" s="16">
        <f t="shared" si="0"/>
        <v>7711</v>
      </c>
      <c r="H16" s="48"/>
      <c r="I16" s="15"/>
      <c r="J16" s="15"/>
      <c r="K16" s="15"/>
      <c r="L16" s="15"/>
      <c r="M16" s="15"/>
      <c r="N16" s="16">
        <f t="shared" si="1"/>
        <v>0</v>
      </c>
    </row>
    <row r="17" spans="1:14" ht="19.5" customHeight="1">
      <c r="A17" s="48" t="s">
        <v>300</v>
      </c>
      <c r="B17" s="15">
        <v>35000</v>
      </c>
      <c r="C17" s="15"/>
      <c r="D17" s="15"/>
      <c r="E17" s="15"/>
      <c r="F17" s="15"/>
      <c r="G17" s="16">
        <f t="shared" si="0"/>
        <v>35000</v>
      </c>
      <c r="H17" s="48"/>
      <c r="I17" s="15"/>
      <c r="J17" s="15"/>
      <c r="K17" s="15"/>
      <c r="L17" s="15"/>
      <c r="M17" s="15"/>
      <c r="N17" s="16">
        <f t="shared" si="1"/>
        <v>0</v>
      </c>
    </row>
    <row r="18" spans="1:14" ht="19.5" customHeight="1">
      <c r="A18" s="48" t="s">
        <v>301</v>
      </c>
      <c r="B18" s="15"/>
      <c r="C18" s="15"/>
      <c r="D18" s="15"/>
      <c r="E18" s="15"/>
      <c r="F18" s="15"/>
      <c r="G18" s="16">
        <f t="shared" si="0"/>
        <v>0</v>
      </c>
      <c r="H18" s="48"/>
      <c r="I18" s="15"/>
      <c r="J18" s="15"/>
      <c r="K18" s="15"/>
      <c r="L18" s="15"/>
      <c r="M18" s="15"/>
      <c r="N18" s="16">
        <f t="shared" si="1"/>
        <v>0</v>
      </c>
    </row>
    <row r="19" spans="1:14" ht="19.5" customHeight="1">
      <c r="A19" s="49" t="s">
        <v>302</v>
      </c>
      <c r="B19" s="50">
        <f>SUM(B8:B18)</f>
        <v>163806</v>
      </c>
      <c r="C19" s="50">
        <f>SUM(C8:C18)</f>
        <v>81711</v>
      </c>
      <c r="D19" s="50">
        <f>SUM(D8:D18)</f>
        <v>16498</v>
      </c>
      <c r="E19" s="50">
        <f>SUM(E8:E18)</f>
        <v>104919</v>
      </c>
      <c r="F19" s="50">
        <f>SUM(F8:F18)</f>
        <v>28325</v>
      </c>
      <c r="G19" s="50">
        <f t="shared" si="0"/>
        <v>395259</v>
      </c>
      <c r="H19" s="49" t="s">
        <v>302</v>
      </c>
      <c r="I19" s="50">
        <f aca="true" t="shared" si="2" ref="I19:N19">SUM(I8:I18)</f>
        <v>169127</v>
      </c>
      <c r="J19" s="50">
        <f t="shared" si="2"/>
        <v>81711</v>
      </c>
      <c r="K19" s="50">
        <f t="shared" si="2"/>
        <v>16498</v>
      </c>
      <c r="L19" s="50">
        <f t="shared" si="2"/>
        <v>104919</v>
      </c>
      <c r="M19" s="50">
        <f t="shared" si="2"/>
        <v>28325</v>
      </c>
      <c r="N19" s="50">
        <f t="shared" si="2"/>
        <v>400580</v>
      </c>
    </row>
    <row r="20" spans="1:14" ht="19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</row>
    <row r="21" spans="1:14" ht="19.5" customHeight="1">
      <c r="A21" s="51" t="s">
        <v>303</v>
      </c>
      <c r="B21" s="52"/>
      <c r="C21" s="52"/>
      <c r="D21" s="52"/>
      <c r="E21" s="52"/>
      <c r="F21" s="52"/>
      <c r="G21" s="53"/>
      <c r="H21" s="51" t="s">
        <v>304</v>
      </c>
      <c r="I21" s="52"/>
      <c r="J21" s="52"/>
      <c r="K21" s="52"/>
      <c r="L21" s="52"/>
      <c r="M21" s="52"/>
      <c r="N21" s="52"/>
    </row>
    <row r="22" spans="1:14" ht="19.5" customHeight="1">
      <c r="A22" s="48" t="s">
        <v>305</v>
      </c>
      <c r="B22" s="15">
        <v>38380</v>
      </c>
      <c r="C22" s="15"/>
      <c r="D22" s="15"/>
      <c r="E22" s="15"/>
      <c r="F22" s="15"/>
      <c r="G22" s="16">
        <f aca="true" t="shared" si="3" ref="G22:G27">SUM(B22:F22)</f>
        <v>38380</v>
      </c>
      <c r="H22" s="54" t="s">
        <v>306</v>
      </c>
      <c r="I22" s="15">
        <v>20818</v>
      </c>
      <c r="J22" s="15"/>
      <c r="K22" s="15"/>
      <c r="L22" s="15"/>
      <c r="M22" s="15"/>
      <c r="N22" s="16">
        <f aca="true" t="shared" si="4" ref="N22:N30">SUM(I22:M22)</f>
        <v>20818</v>
      </c>
    </row>
    <row r="23" spans="1:14" ht="19.5" customHeight="1">
      <c r="A23" s="48" t="s">
        <v>307</v>
      </c>
      <c r="B23" s="15">
        <v>2030</v>
      </c>
      <c r="C23" s="15"/>
      <c r="D23" s="15"/>
      <c r="E23" s="15"/>
      <c r="F23" s="15"/>
      <c r="G23" s="16">
        <f t="shared" si="3"/>
        <v>2030</v>
      </c>
      <c r="H23" s="48" t="s">
        <v>308</v>
      </c>
      <c r="I23" s="15"/>
      <c r="J23" s="15"/>
      <c r="K23" s="15"/>
      <c r="L23" s="15"/>
      <c r="M23" s="15"/>
      <c r="N23" s="16">
        <f t="shared" si="4"/>
        <v>0</v>
      </c>
    </row>
    <row r="24" spans="1:14" ht="19.5" customHeight="1">
      <c r="A24" s="48" t="s">
        <v>309</v>
      </c>
      <c r="B24" s="15"/>
      <c r="C24" s="15"/>
      <c r="D24" s="15"/>
      <c r="E24" s="15"/>
      <c r="F24" s="15"/>
      <c r="G24" s="16">
        <f t="shared" si="3"/>
        <v>0</v>
      </c>
      <c r="H24" s="48" t="s">
        <v>310</v>
      </c>
      <c r="I24" s="15">
        <v>4085</v>
      </c>
      <c r="J24" s="15"/>
      <c r="K24" s="15"/>
      <c r="L24" s="15"/>
      <c r="M24" s="15"/>
      <c r="N24" s="16">
        <f t="shared" si="4"/>
        <v>4085</v>
      </c>
    </row>
    <row r="25" spans="1:14" ht="19.5" customHeight="1">
      <c r="A25" s="48" t="s">
        <v>311</v>
      </c>
      <c r="B25" s="15">
        <v>1768</v>
      </c>
      <c r="C25" s="15"/>
      <c r="D25" s="15"/>
      <c r="E25" s="15"/>
      <c r="F25" s="15"/>
      <c r="G25" s="16">
        <f t="shared" si="3"/>
        <v>1768</v>
      </c>
      <c r="H25" s="48" t="s">
        <v>312</v>
      </c>
      <c r="I25" s="15">
        <v>18272</v>
      </c>
      <c r="J25" s="15"/>
      <c r="K25" s="15"/>
      <c r="L25" s="15"/>
      <c r="M25" s="15"/>
      <c r="N25" s="16">
        <f t="shared" si="4"/>
        <v>18272</v>
      </c>
    </row>
    <row r="26" spans="1:14" ht="19.5" customHeight="1">
      <c r="A26" s="48" t="s">
        <v>313</v>
      </c>
      <c r="B26" s="15"/>
      <c r="C26" s="15"/>
      <c r="D26" s="15"/>
      <c r="E26" s="15"/>
      <c r="F26" s="15"/>
      <c r="G26" s="16">
        <f t="shared" si="3"/>
        <v>0</v>
      </c>
      <c r="H26" s="48" t="s">
        <v>314</v>
      </c>
      <c r="I26" s="15">
        <v>13304</v>
      </c>
      <c r="J26" s="15"/>
      <c r="K26" s="15"/>
      <c r="L26" s="15"/>
      <c r="M26" s="15"/>
      <c r="N26" s="16">
        <f t="shared" si="4"/>
        <v>13304</v>
      </c>
    </row>
    <row r="27" spans="1:14" ht="19.5" customHeight="1">
      <c r="A27" s="48" t="s">
        <v>315</v>
      </c>
      <c r="B27" s="15"/>
      <c r="C27" s="15"/>
      <c r="D27" s="15"/>
      <c r="E27" s="15"/>
      <c r="F27" s="15"/>
      <c r="G27" s="16">
        <f t="shared" si="3"/>
        <v>0</v>
      </c>
      <c r="H27" s="48" t="s">
        <v>316</v>
      </c>
      <c r="I27" s="15"/>
      <c r="J27" s="15"/>
      <c r="K27" s="15"/>
      <c r="L27" s="15"/>
      <c r="M27" s="15"/>
      <c r="N27" s="16">
        <f t="shared" si="4"/>
        <v>0</v>
      </c>
    </row>
    <row r="28" spans="1:14" ht="19.5" customHeight="1">
      <c r="A28" s="48"/>
      <c r="B28" s="15"/>
      <c r="C28" s="15"/>
      <c r="D28" s="15"/>
      <c r="E28" s="15"/>
      <c r="F28" s="15"/>
      <c r="G28" s="16"/>
      <c r="H28" s="48" t="s">
        <v>317</v>
      </c>
      <c r="I28" s="15">
        <v>375</v>
      </c>
      <c r="J28" s="15"/>
      <c r="K28" s="15"/>
      <c r="L28" s="15"/>
      <c r="M28" s="15"/>
      <c r="N28" s="16">
        <f t="shared" si="4"/>
        <v>375</v>
      </c>
    </row>
    <row r="29" spans="1:14" ht="19.5" customHeight="1">
      <c r="A29" s="48" t="s">
        <v>318</v>
      </c>
      <c r="B29" s="15">
        <v>3373</v>
      </c>
      <c r="C29" s="15"/>
      <c r="D29" s="15"/>
      <c r="E29" s="15"/>
      <c r="F29" s="15"/>
      <c r="G29" s="16">
        <f>SUM(B29:F29)</f>
        <v>3373</v>
      </c>
      <c r="H29" s="48"/>
      <c r="I29" s="15"/>
      <c r="J29" s="15"/>
      <c r="K29" s="15"/>
      <c r="L29" s="15"/>
      <c r="M29" s="15"/>
      <c r="N29" s="16">
        <f t="shared" si="4"/>
        <v>0</v>
      </c>
    </row>
    <row r="30" spans="1:14" ht="19.5" customHeight="1">
      <c r="A30" s="48" t="s">
        <v>319</v>
      </c>
      <c r="B30" s="15">
        <v>11303</v>
      </c>
      <c r="C30" s="15"/>
      <c r="D30" s="15"/>
      <c r="E30" s="15"/>
      <c r="F30" s="15"/>
      <c r="G30" s="16">
        <f>SUM(B30:F30)</f>
        <v>11303</v>
      </c>
      <c r="H30" s="48"/>
      <c r="I30" s="15"/>
      <c r="J30" s="15"/>
      <c r="K30" s="15"/>
      <c r="L30" s="15"/>
      <c r="M30" s="15"/>
      <c r="N30" s="16">
        <f t="shared" si="4"/>
        <v>0</v>
      </c>
    </row>
    <row r="31" spans="1:14" ht="19.5" customHeight="1">
      <c r="A31" s="49" t="s">
        <v>302</v>
      </c>
      <c r="B31" s="50">
        <f>SUM(B22:B30)</f>
        <v>56854</v>
      </c>
      <c r="C31" s="50">
        <f>SUM(C22:C30)</f>
        <v>0</v>
      </c>
      <c r="D31" s="50">
        <f>SUM(D22:D30)</f>
        <v>0</v>
      </c>
      <c r="E31" s="50">
        <f>SUM(E22:E30)</f>
        <v>0</v>
      </c>
      <c r="F31" s="50">
        <f>SUM(F22:F30)</f>
        <v>0</v>
      </c>
      <c r="G31" s="50">
        <f>SUM(B31:F31)</f>
        <v>56854</v>
      </c>
      <c r="H31" s="49" t="s">
        <v>302</v>
      </c>
      <c r="I31" s="50">
        <f aca="true" t="shared" si="5" ref="I31:N31">SUM(I22:I30)</f>
        <v>56854</v>
      </c>
      <c r="J31" s="50">
        <f t="shared" si="5"/>
        <v>0</v>
      </c>
      <c r="K31" s="50">
        <f t="shared" si="5"/>
        <v>0</v>
      </c>
      <c r="L31" s="50">
        <f t="shared" si="5"/>
        <v>0</v>
      </c>
      <c r="M31" s="50">
        <f t="shared" si="5"/>
        <v>0</v>
      </c>
      <c r="N31" s="50">
        <f t="shared" si="5"/>
        <v>56854</v>
      </c>
    </row>
    <row r="32" spans="1:14" ht="19.5" customHeight="1">
      <c r="A32" s="51" t="s">
        <v>320</v>
      </c>
      <c r="B32" s="55">
        <f aca="true" t="shared" si="6" ref="B32:G32">B19+B31</f>
        <v>220660</v>
      </c>
      <c r="C32" s="55">
        <f t="shared" si="6"/>
        <v>81711</v>
      </c>
      <c r="D32" s="55">
        <f t="shared" si="6"/>
        <v>16498</v>
      </c>
      <c r="E32" s="55">
        <f t="shared" si="6"/>
        <v>104919</v>
      </c>
      <c r="F32" s="55">
        <f t="shared" si="6"/>
        <v>28325</v>
      </c>
      <c r="G32" s="55">
        <f t="shared" si="6"/>
        <v>452113</v>
      </c>
      <c r="H32" s="51" t="s">
        <v>321</v>
      </c>
      <c r="I32" s="55">
        <f aca="true" t="shared" si="7" ref="I32:N32">I19+I31</f>
        <v>225981</v>
      </c>
      <c r="J32" s="55">
        <f t="shared" si="7"/>
        <v>81711</v>
      </c>
      <c r="K32" s="55">
        <f t="shared" si="7"/>
        <v>16498</v>
      </c>
      <c r="L32" s="55">
        <f t="shared" si="7"/>
        <v>104919</v>
      </c>
      <c r="M32" s="55">
        <f t="shared" si="7"/>
        <v>28325</v>
      </c>
      <c r="N32" s="55">
        <f t="shared" si="7"/>
        <v>457434</v>
      </c>
    </row>
  </sheetData>
  <sheetProtection selectLockedCells="1" selectUnlockedCells="1"/>
  <mergeCells count="9">
    <mergeCell ref="F1:G1"/>
    <mergeCell ref="L1:N1"/>
    <mergeCell ref="A2:G2"/>
    <mergeCell ref="H2:N2"/>
    <mergeCell ref="A4:G4"/>
    <mergeCell ref="H4:N4"/>
    <mergeCell ref="L6:N6"/>
    <mergeCell ref="A20:G20"/>
    <mergeCell ref="H20:N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2" sqref="C2:G2"/>
    </sheetView>
  </sheetViews>
  <sheetFormatPr defaultColWidth="9.00390625" defaultRowHeight="12.75"/>
  <cols>
    <col min="1" max="1" width="3.625" style="0" customWidth="1"/>
    <col min="2" max="2" width="34.875" style="0" customWidth="1"/>
    <col min="3" max="5" width="10.75390625" style="0" customWidth="1"/>
  </cols>
  <sheetData>
    <row r="1" spans="5:6" ht="12.75">
      <c r="E1" s="103" t="s">
        <v>322</v>
      </c>
      <c r="F1" s="103"/>
    </row>
    <row r="2" spans="3:7" ht="12.75">
      <c r="C2" s="126" t="s">
        <v>391</v>
      </c>
      <c r="D2" s="103"/>
      <c r="E2" s="103"/>
      <c r="F2" s="103"/>
      <c r="G2" s="103"/>
    </row>
    <row r="3" spans="2:6" ht="12.75" customHeight="1">
      <c r="B3" s="124" t="s">
        <v>323</v>
      </c>
      <c r="C3" s="124"/>
      <c r="D3" s="124"/>
      <c r="E3" s="124"/>
      <c r="F3" s="124"/>
    </row>
    <row r="4" spans="2:6" ht="12.75" customHeight="1">
      <c r="B4" s="125" t="s">
        <v>2</v>
      </c>
      <c r="C4" s="125"/>
      <c r="D4" s="125"/>
      <c r="E4" s="125"/>
      <c r="F4" s="125"/>
    </row>
    <row r="5" spans="2:6" ht="12.75">
      <c r="B5" s="56"/>
      <c r="C5" s="57"/>
      <c r="D5" s="58"/>
      <c r="E5" s="58"/>
      <c r="F5" s="59" t="s">
        <v>3</v>
      </c>
    </row>
    <row r="6" spans="1:6" ht="36.75" customHeight="1">
      <c r="A6" s="105" t="s">
        <v>48</v>
      </c>
      <c r="B6" s="60" t="s">
        <v>5</v>
      </c>
      <c r="C6" s="46" t="s">
        <v>324</v>
      </c>
      <c r="D6" s="46" t="s">
        <v>325</v>
      </c>
      <c r="E6" s="46" t="s">
        <v>326</v>
      </c>
      <c r="F6" s="61" t="s">
        <v>327</v>
      </c>
    </row>
    <row r="7" spans="1:6" ht="19.5" customHeight="1">
      <c r="A7" s="105"/>
      <c r="B7" s="60" t="s">
        <v>11</v>
      </c>
      <c r="C7" s="46" t="s">
        <v>12</v>
      </c>
      <c r="D7" s="46" t="s">
        <v>13</v>
      </c>
      <c r="E7" s="46" t="s">
        <v>14</v>
      </c>
      <c r="F7" s="61" t="s">
        <v>15</v>
      </c>
    </row>
    <row r="8" spans="1:6" ht="21.75" customHeight="1">
      <c r="A8" s="8" t="s">
        <v>18</v>
      </c>
      <c r="B8" s="62" t="s">
        <v>328</v>
      </c>
      <c r="C8" s="15">
        <v>500</v>
      </c>
      <c r="D8" s="15">
        <v>500</v>
      </c>
      <c r="E8" s="15">
        <v>146</v>
      </c>
      <c r="F8" s="63">
        <f aca="true" t="shared" si="0" ref="F8:F33">IF(D8&lt;&gt;0,E8/D8,"")</f>
        <v>0.292</v>
      </c>
    </row>
    <row r="9" spans="1:6" ht="21.75" customHeight="1">
      <c r="A9" s="8" t="s">
        <v>20</v>
      </c>
      <c r="B9" s="62" t="s">
        <v>329</v>
      </c>
      <c r="C9" s="15">
        <v>1400</v>
      </c>
      <c r="D9" s="15">
        <v>1400</v>
      </c>
      <c r="E9" s="15">
        <v>28</v>
      </c>
      <c r="F9" s="63">
        <f t="shared" si="0"/>
        <v>0.02</v>
      </c>
    </row>
    <row r="10" spans="1:6" ht="21.75" customHeight="1">
      <c r="A10" s="8" t="s">
        <v>22</v>
      </c>
      <c r="B10" s="62" t="s">
        <v>330</v>
      </c>
      <c r="C10" s="15"/>
      <c r="D10" s="15"/>
      <c r="E10" s="15">
        <v>1366</v>
      </c>
      <c r="F10" s="63">
        <f t="shared" si="0"/>
      </c>
    </row>
    <row r="11" spans="1:6" ht="21.75" customHeight="1">
      <c r="A11" s="8" t="s">
        <v>24</v>
      </c>
      <c r="B11" s="62" t="s">
        <v>137</v>
      </c>
      <c r="C11" s="15">
        <v>200</v>
      </c>
      <c r="D11" s="15">
        <v>200</v>
      </c>
      <c r="E11" s="15">
        <v>107</v>
      </c>
      <c r="F11" s="63">
        <f t="shared" si="0"/>
        <v>0.535</v>
      </c>
    </row>
    <row r="12" spans="1:6" ht="21.75" customHeight="1">
      <c r="A12" s="8" t="s">
        <v>26</v>
      </c>
      <c r="B12" s="62" t="s">
        <v>331</v>
      </c>
      <c r="C12" s="15">
        <v>200</v>
      </c>
      <c r="D12" s="15">
        <v>280</v>
      </c>
      <c r="E12" s="15">
        <v>277</v>
      </c>
      <c r="F12" s="63">
        <f t="shared" si="0"/>
        <v>0.9892857142857143</v>
      </c>
    </row>
    <row r="13" spans="1:6" ht="21.75" customHeight="1">
      <c r="A13" s="8" t="s">
        <v>28</v>
      </c>
      <c r="B13" s="62" t="s">
        <v>332</v>
      </c>
      <c r="C13" s="15"/>
      <c r="D13" s="15"/>
      <c r="E13" s="15"/>
      <c r="F13" s="63">
        <f t="shared" si="0"/>
      </c>
    </row>
    <row r="14" spans="1:6" ht="21.75" customHeight="1">
      <c r="A14" s="8" t="s">
        <v>29</v>
      </c>
      <c r="B14" s="62" t="s">
        <v>333</v>
      </c>
      <c r="C14" s="15">
        <v>850</v>
      </c>
      <c r="D14" s="15">
        <v>1050</v>
      </c>
      <c r="E14" s="15">
        <v>1035</v>
      </c>
      <c r="F14" s="63">
        <f t="shared" si="0"/>
        <v>0.9857142857142858</v>
      </c>
    </row>
    <row r="15" spans="1:6" ht="21.75" customHeight="1">
      <c r="A15" s="8" t="s">
        <v>31</v>
      </c>
      <c r="B15" s="62" t="s">
        <v>334</v>
      </c>
      <c r="C15" s="15">
        <v>350</v>
      </c>
      <c r="D15" s="15">
        <v>350</v>
      </c>
      <c r="E15" s="15">
        <v>339</v>
      </c>
      <c r="F15" s="63">
        <f t="shared" si="0"/>
        <v>0.9685714285714285</v>
      </c>
    </row>
    <row r="16" spans="1:6" ht="21.75" customHeight="1">
      <c r="A16" s="8" t="s">
        <v>32</v>
      </c>
      <c r="B16" s="62" t="s">
        <v>161</v>
      </c>
      <c r="C16" s="15">
        <v>1200</v>
      </c>
      <c r="D16" s="15">
        <v>1221</v>
      </c>
      <c r="E16" s="15">
        <v>1239</v>
      </c>
      <c r="F16" s="63">
        <f t="shared" si="0"/>
        <v>1.0147420147420148</v>
      </c>
    </row>
    <row r="17" spans="1:6" ht="21.75" customHeight="1">
      <c r="A17" s="8" t="s">
        <v>33</v>
      </c>
      <c r="B17" s="62" t="s">
        <v>335</v>
      </c>
      <c r="C17" s="15"/>
      <c r="D17" s="15"/>
      <c r="E17" s="15"/>
      <c r="F17" s="63">
        <f t="shared" si="0"/>
      </c>
    </row>
    <row r="18" spans="1:6" ht="21.75" customHeight="1">
      <c r="A18" s="8" t="s">
        <v>34</v>
      </c>
      <c r="B18" s="62" t="s">
        <v>336</v>
      </c>
      <c r="C18" s="15"/>
      <c r="D18" s="15">
        <v>388</v>
      </c>
      <c r="E18" s="15">
        <v>389</v>
      </c>
      <c r="F18" s="63">
        <f t="shared" si="0"/>
        <v>1.0025773195876289</v>
      </c>
    </row>
    <row r="19" spans="1:6" ht="21.75" customHeight="1">
      <c r="A19" s="8" t="s">
        <v>35</v>
      </c>
      <c r="B19" s="62" t="s">
        <v>337</v>
      </c>
      <c r="C19" s="15"/>
      <c r="D19" s="15"/>
      <c r="E19" s="15"/>
      <c r="F19" s="63">
        <f t="shared" si="0"/>
      </c>
    </row>
    <row r="20" spans="1:6" ht="21.75" customHeight="1">
      <c r="A20" s="8" t="s">
        <v>36</v>
      </c>
      <c r="B20" s="62" t="s">
        <v>338</v>
      </c>
      <c r="C20" s="15">
        <v>800</v>
      </c>
      <c r="D20" s="15">
        <v>800</v>
      </c>
      <c r="E20" s="15">
        <v>436</v>
      </c>
      <c r="F20" s="63">
        <f t="shared" si="0"/>
        <v>0.545</v>
      </c>
    </row>
    <row r="21" spans="1:6" ht="21.75" customHeight="1">
      <c r="A21" s="8" t="s">
        <v>115</v>
      </c>
      <c r="B21" s="62" t="s">
        <v>339</v>
      </c>
      <c r="C21" s="15"/>
      <c r="D21" s="15"/>
      <c r="E21" s="15"/>
      <c r="F21" s="63">
        <f t="shared" si="0"/>
      </c>
    </row>
    <row r="22" spans="1:6" ht="21.75" customHeight="1">
      <c r="A22" s="8" t="s">
        <v>116</v>
      </c>
      <c r="B22" s="64" t="s">
        <v>340</v>
      </c>
      <c r="C22" s="88">
        <f>SUM(C8:C21)</f>
        <v>5500</v>
      </c>
      <c r="D22" s="88">
        <f>SUM(D8:D21)</f>
        <v>6189</v>
      </c>
      <c r="E22" s="88">
        <f>SUM(E8:E21)</f>
        <v>5362</v>
      </c>
      <c r="F22" s="89">
        <f t="shared" si="0"/>
        <v>0.8663758280820811</v>
      </c>
    </row>
    <row r="23" spans="1:6" ht="21.75" customHeight="1">
      <c r="A23" s="8" t="s">
        <v>118</v>
      </c>
      <c r="B23" s="62" t="s">
        <v>341</v>
      </c>
      <c r="C23" s="15">
        <v>1500</v>
      </c>
      <c r="D23" s="15">
        <v>1500</v>
      </c>
      <c r="E23" s="15">
        <v>600</v>
      </c>
      <c r="F23" s="63">
        <f t="shared" si="0"/>
        <v>0.4</v>
      </c>
    </row>
    <row r="24" spans="1:6" ht="21.75" customHeight="1">
      <c r="A24" s="8" t="s">
        <v>121</v>
      </c>
      <c r="B24" s="62" t="s">
        <v>342</v>
      </c>
      <c r="C24" s="15"/>
      <c r="D24" s="15"/>
      <c r="E24" s="15"/>
      <c r="F24" s="63">
        <f t="shared" si="0"/>
      </c>
    </row>
    <row r="25" spans="1:6" ht="21.75" customHeight="1">
      <c r="A25" s="8" t="s">
        <v>122</v>
      </c>
      <c r="B25" s="62" t="s">
        <v>335</v>
      </c>
      <c r="C25" s="15"/>
      <c r="D25" s="15"/>
      <c r="E25" s="15"/>
      <c r="F25" s="63">
        <f t="shared" si="0"/>
      </c>
    </row>
    <row r="26" spans="1:6" ht="21.75" customHeight="1">
      <c r="A26" s="8" t="s">
        <v>123</v>
      </c>
      <c r="B26" s="62" t="s">
        <v>343</v>
      </c>
      <c r="C26" s="15"/>
      <c r="D26" s="15"/>
      <c r="E26" s="15"/>
      <c r="F26" s="63">
        <f t="shared" si="0"/>
      </c>
    </row>
    <row r="27" spans="1:6" ht="21.75" customHeight="1">
      <c r="A27" s="8" t="s">
        <v>344</v>
      </c>
      <c r="B27" s="62" t="s">
        <v>345</v>
      </c>
      <c r="C27" s="15">
        <v>100</v>
      </c>
      <c r="D27" s="15">
        <v>100</v>
      </c>
      <c r="E27" s="15">
        <v>0</v>
      </c>
      <c r="F27" s="63">
        <f t="shared" si="0"/>
        <v>0</v>
      </c>
    </row>
    <row r="28" spans="1:6" ht="21.75" customHeight="1">
      <c r="A28" s="8" t="s">
        <v>126</v>
      </c>
      <c r="B28" s="62" t="s">
        <v>182</v>
      </c>
      <c r="C28" s="15">
        <v>150</v>
      </c>
      <c r="D28" s="15">
        <v>180</v>
      </c>
      <c r="E28" s="15">
        <v>177</v>
      </c>
      <c r="F28" s="63">
        <f t="shared" si="0"/>
        <v>0.9833333333333333</v>
      </c>
    </row>
    <row r="29" spans="1:6" ht="21.75" customHeight="1">
      <c r="A29" s="8" t="s">
        <v>128</v>
      </c>
      <c r="B29" s="62" t="s">
        <v>346</v>
      </c>
      <c r="C29" s="15"/>
      <c r="D29" s="15"/>
      <c r="E29" s="15"/>
      <c r="F29" s="63">
        <f t="shared" si="0"/>
      </c>
    </row>
    <row r="30" spans="1:6" ht="21.75" customHeight="1">
      <c r="A30" s="8" t="s">
        <v>131</v>
      </c>
      <c r="B30" s="62" t="s">
        <v>347</v>
      </c>
      <c r="C30" s="15"/>
      <c r="D30" s="15"/>
      <c r="E30" s="15"/>
      <c r="F30" s="63">
        <f t="shared" si="0"/>
      </c>
    </row>
    <row r="31" spans="1:6" ht="21.75" customHeight="1">
      <c r="A31" s="8" t="s">
        <v>133</v>
      </c>
      <c r="B31" s="64" t="s">
        <v>348</v>
      </c>
      <c r="C31" s="88">
        <f>SUM(C23:C30)</f>
        <v>1750</v>
      </c>
      <c r="D31" s="88">
        <f>SUM(D23:D30)</f>
        <v>1780</v>
      </c>
      <c r="E31" s="88">
        <f>SUM(E23:E30)</f>
        <v>777</v>
      </c>
      <c r="F31" s="89">
        <f t="shared" si="0"/>
        <v>0.43651685393258427</v>
      </c>
    </row>
    <row r="32" spans="1:6" ht="21.75" customHeight="1">
      <c r="A32" s="8" t="s">
        <v>135</v>
      </c>
      <c r="B32" s="62" t="s">
        <v>349</v>
      </c>
      <c r="C32" s="65">
        <v>950</v>
      </c>
      <c r="D32" s="65">
        <v>1496</v>
      </c>
      <c r="E32" s="65">
        <v>1572</v>
      </c>
      <c r="F32" s="63">
        <f t="shared" si="0"/>
        <v>1.0508021390374331</v>
      </c>
    </row>
    <row r="33" spans="1:6" ht="21.75" customHeight="1">
      <c r="A33" s="8" t="s">
        <v>138</v>
      </c>
      <c r="B33" s="64" t="s">
        <v>302</v>
      </c>
      <c r="C33" s="88">
        <f>C22+C31+C32</f>
        <v>8200</v>
      </c>
      <c r="D33" s="88">
        <f>D22+D31+D32</f>
        <v>9465</v>
      </c>
      <c r="E33" s="88">
        <f>E22+E31+E32</f>
        <v>7711</v>
      </c>
      <c r="F33" s="89">
        <f t="shared" si="0"/>
        <v>0.8146856840993133</v>
      </c>
    </row>
  </sheetData>
  <sheetProtection selectLockedCells="1" selectUnlockedCells="1"/>
  <mergeCells count="5">
    <mergeCell ref="A6:A7"/>
    <mergeCell ref="E1:F1"/>
    <mergeCell ref="C2:G2"/>
    <mergeCell ref="B3:F3"/>
    <mergeCell ref="B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2" sqref="D2:F2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7.125" style="0" customWidth="1"/>
    <col min="4" max="4" width="18.00390625" style="0" customWidth="1"/>
    <col min="5" max="5" width="12.00390625" style="0" customWidth="1"/>
    <col min="6" max="6" width="14.25390625" style="0" customWidth="1"/>
  </cols>
  <sheetData>
    <row r="1" spans="5:6" ht="12.75">
      <c r="E1" s="103" t="s">
        <v>350</v>
      </c>
      <c r="F1" s="103"/>
    </row>
    <row r="2" spans="4:6" ht="12.75">
      <c r="D2" s="126" t="s">
        <v>390</v>
      </c>
      <c r="E2" s="103"/>
      <c r="F2" s="103"/>
    </row>
    <row r="3" spans="2:6" ht="39.75" customHeight="1">
      <c r="B3" s="124" t="s">
        <v>351</v>
      </c>
      <c r="C3" s="124"/>
      <c r="D3" s="124"/>
      <c r="E3" s="124"/>
      <c r="F3" s="124"/>
    </row>
    <row r="4" spans="2:6" ht="15.75" customHeight="1">
      <c r="B4" s="66"/>
      <c r="C4" s="66"/>
      <c r="D4" s="66"/>
      <c r="E4" s="66"/>
      <c r="F4" s="66"/>
    </row>
    <row r="5" spans="2:6" ht="15.75">
      <c r="B5" s="66"/>
      <c r="C5" s="66"/>
      <c r="D5" s="66"/>
      <c r="E5" s="66"/>
      <c r="F5" s="66"/>
    </row>
    <row r="6" spans="5:6" ht="12.75">
      <c r="E6" s="67"/>
      <c r="F6" s="68" t="s">
        <v>352</v>
      </c>
    </row>
    <row r="7" spans="1:6" ht="51.75" customHeight="1">
      <c r="A7" s="105" t="s">
        <v>48</v>
      </c>
      <c r="B7" s="60" t="s">
        <v>5</v>
      </c>
      <c r="C7" s="69" t="s">
        <v>353</v>
      </c>
      <c r="D7" s="69" t="s">
        <v>354</v>
      </c>
      <c r="E7" s="69" t="s">
        <v>355</v>
      </c>
      <c r="F7" s="69" t="s">
        <v>10</v>
      </c>
    </row>
    <row r="8" spans="1:6" ht="12.75">
      <c r="A8" s="105"/>
      <c r="B8" s="60" t="s">
        <v>11</v>
      </c>
      <c r="C8" s="69" t="s">
        <v>12</v>
      </c>
      <c r="D8" s="69" t="s">
        <v>13</v>
      </c>
      <c r="E8" s="69" t="s">
        <v>14</v>
      </c>
      <c r="F8" s="69" t="s">
        <v>15</v>
      </c>
    </row>
    <row r="9" spans="1:6" ht="39.75" customHeight="1">
      <c r="A9" s="8" t="s">
        <v>18</v>
      </c>
      <c r="B9" s="70" t="s">
        <v>356</v>
      </c>
      <c r="C9" s="8">
        <v>12</v>
      </c>
      <c r="D9" s="8"/>
      <c r="E9" s="71"/>
      <c r="F9" s="72">
        <f aca="true" t="shared" si="0" ref="F9:F18">SUM(C9:E9)</f>
        <v>12</v>
      </c>
    </row>
    <row r="10" spans="1:6" ht="39.75" customHeight="1">
      <c r="A10" s="8" t="s">
        <v>20</v>
      </c>
      <c r="B10" s="70" t="s">
        <v>357</v>
      </c>
      <c r="C10" s="8">
        <v>1</v>
      </c>
      <c r="D10" s="8"/>
      <c r="E10" s="71"/>
      <c r="F10" s="72">
        <f t="shared" si="0"/>
        <v>1</v>
      </c>
    </row>
    <row r="11" spans="1:6" ht="39.75" customHeight="1">
      <c r="A11" s="8" t="s">
        <v>22</v>
      </c>
      <c r="B11" s="70" t="s">
        <v>358</v>
      </c>
      <c r="C11" s="8">
        <v>10</v>
      </c>
      <c r="D11" s="8">
        <v>1</v>
      </c>
      <c r="E11" s="71"/>
      <c r="F11" s="72">
        <f t="shared" si="0"/>
        <v>11</v>
      </c>
    </row>
    <row r="12" spans="1:6" ht="39.75" customHeight="1">
      <c r="A12" s="8" t="s">
        <v>24</v>
      </c>
      <c r="B12" s="70" t="s">
        <v>359</v>
      </c>
      <c r="C12" s="8">
        <v>1</v>
      </c>
      <c r="D12" s="8"/>
      <c r="E12" s="71"/>
      <c r="F12" s="72">
        <f t="shared" si="0"/>
        <v>1</v>
      </c>
    </row>
    <row r="13" spans="1:6" ht="39.75" customHeight="1">
      <c r="A13" s="8" t="s">
        <v>26</v>
      </c>
      <c r="B13" s="70" t="s">
        <v>360</v>
      </c>
      <c r="C13" s="8">
        <v>2</v>
      </c>
      <c r="D13" s="8">
        <v>1</v>
      </c>
      <c r="E13" s="71"/>
      <c r="F13" s="72">
        <f t="shared" si="0"/>
        <v>3</v>
      </c>
    </row>
    <row r="14" spans="1:6" ht="39.75" customHeight="1">
      <c r="A14" s="8" t="s">
        <v>28</v>
      </c>
      <c r="B14" s="70" t="s">
        <v>361</v>
      </c>
      <c r="C14" s="8">
        <v>4</v>
      </c>
      <c r="D14" s="8"/>
      <c r="E14" s="71"/>
      <c r="F14" s="72">
        <f t="shared" si="0"/>
        <v>4</v>
      </c>
    </row>
    <row r="15" spans="1:6" ht="39.75" customHeight="1">
      <c r="A15" s="8" t="s">
        <v>29</v>
      </c>
      <c r="B15" s="70" t="s">
        <v>362</v>
      </c>
      <c r="C15" s="8">
        <v>22</v>
      </c>
      <c r="D15" s="8"/>
      <c r="E15" s="71"/>
      <c r="F15" s="72">
        <f t="shared" si="0"/>
        <v>22</v>
      </c>
    </row>
    <row r="16" spans="1:6" ht="39.75" customHeight="1">
      <c r="A16" s="8" t="s">
        <v>31</v>
      </c>
      <c r="B16" s="70" t="s">
        <v>281</v>
      </c>
      <c r="C16" s="8">
        <v>4</v>
      </c>
      <c r="D16" s="8"/>
      <c r="E16" s="71"/>
      <c r="F16" s="72">
        <f t="shared" si="0"/>
        <v>4</v>
      </c>
    </row>
    <row r="17" spans="1:6" ht="39.75" customHeight="1">
      <c r="A17" s="8" t="s">
        <v>32</v>
      </c>
      <c r="B17" s="70" t="s">
        <v>363</v>
      </c>
      <c r="C17" s="8">
        <v>8</v>
      </c>
      <c r="D17" s="8"/>
      <c r="E17" s="71"/>
      <c r="F17" s="72">
        <f t="shared" si="0"/>
        <v>8</v>
      </c>
    </row>
    <row r="18" spans="1:6" ht="39.75" customHeight="1">
      <c r="A18" s="8" t="s">
        <v>33</v>
      </c>
      <c r="B18" s="70" t="s">
        <v>364</v>
      </c>
      <c r="C18" s="8">
        <v>1</v>
      </c>
      <c r="D18" s="8">
        <v>5</v>
      </c>
      <c r="E18" s="71"/>
      <c r="F18" s="72">
        <f t="shared" si="0"/>
        <v>6</v>
      </c>
    </row>
    <row r="19" spans="1:6" ht="39.75" customHeight="1">
      <c r="A19" s="8" t="s">
        <v>34</v>
      </c>
      <c r="B19" s="73" t="s">
        <v>302</v>
      </c>
      <c r="C19" s="90">
        <f>SUM(C9:C18)</f>
        <v>65</v>
      </c>
      <c r="D19" s="90">
        <f>SUM(D9:D18)</f>
        <v>7</v>
      </c>
      <c r="E19" s="90">
        <f>SUM(E9:E18)</f>
        <v>0</v>
      </c>
      <c r="F19" s="90">
        <f>SUM(F9:F18)</f>
        <v>72</v>
      </c>
    </row>
  </sheetData>
  <sheetProtection selectLockedCells="1" selectUnlockedCells="1"/>
  <mergeCells count="4">
    <mergeCell ref="E1:F1"/>
    <mergeCell ref="D2:F2"/>
    <mergeCell ref="B3:F3"/>
    <mergeCell ref="A7:A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Titzeva</cp:lastModifiedBy>
  <cp:lastPrinted>2012-04-13T09:18:49Z</cp:lastPrinted>
  <dcterms:created xsi:type="dcterms:W3CDTF">2012-04-12T05:58:20Z</dcterms:created>
  <dcterms:modified xsi:type="dcterms:W3CDTF">2012-04-24T13:14:44Z</dcterms:modified>
  <cp:category/>
  <cp:version/>
  <cp:contentType/>
  <cp:contentStatus/>
</cp:coreProperties>
</file>